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105" yWindow="-105" windowWidth="19410" windowHeight="14010" tabRatio="940" firstSheet="3" activeTab="8"/>
  </bookViews>
  <sheets>
    <sheet name="A.Naslovna stran" sheetId="33" r:id="rId1"/>
    <sheet name="B.Skupna rekapitulacija" sheetId="1" r:id="rId2"/>
    <sheet name="C.Dodatne zahteve" sheetId="3" r:id="rId3"/>
    <sheet name="D.Rekapitulacija EP" sheetId="4" r:id="rId4"/>
    <sheet name="EPE.Rekap. gradbena dela" sheetId="36" r:id="rId5"/>
    <sheet name="EPE1.Rušitvena dela" sheetId="5" r:id="rId6"/>
    <sheet name="EPE2.Zemeljska dela" sheetId="6" r:id="rId7"/>
    <sheet name="EPE3.Zidarska dela" sheetId="7" r:id="rId8"/>
    <sheet name="EPE4.Fasaderska dela" sheetId="8" r:id="rId9"/>
    <sheet name="EPF.Rekap. obrtniška dela" sheetId="37" r:id="rId10"/>
    <sheet name="EPF5.Krovska in kleparska dela" sheetId="24" r:id="rId11"/>
    <sheet name="EPF6.Slikopleskarska dela" sheetId="12" r:id="rId12"/>
    <sheet name="7EPF.Ključavničarska dela" sheetId="13" r:id="rId13"/>
    <sheet name="EPF8.Ostala dela" sheetId="19" r:id="rId14"/>
    <sheet name="EPG.Rekapitulacija elektro dela" sheetId="39" r:id="rId15"/>
    <sheet name="EPG9.Svetilke" sheetId="29" r:id="rId16"/>
    <sheet name="EPG10. Montažni material" sheetId="40" r:id="rId17"/>
    <sheet name="EPG11.Razdelilniki " sheetId="49" r:id="rId18"/>
    <sheet name="EPG12.Strelovod" sheetId="41" r:id="rId19"/>
    <sheet name="EPG13.Javljanje plina" sheetId="42" r:id="rId20"/>
    <sheet name="EPG14.Ostale obveznosti" sheetId="46" r:id="rId21"/>
    <sheet name="EPH.Rek. strojnih dela" sheetId="38" r:id="rId22"/>
    <sheet name="EPH15. Hlajenje" sheetId="28" r:id="rId23"/>
    <sheet name="EPH16.Prezračevanje" sheetId="44" r:id="rId24"/>
    <sheet name="CSI.Rekapitulacija CS" sheetId="52" r:id="rId25"/>
    <sheet name="CSJ.Rek. gradbena dela" sheetId="54" r:id="rId26"/>
    <sheet name="CSJ1.Rušitvena dela" sheetId="53" r:id="rId27"/>
    <sheet name="CSJ2.Zidarska dela" sheetId="55" r:id="rId28"/>
    <sheet name="CSJ3.Kanalizacija" sheetId="56" r:id="rId29"/>
    <sheet name="CSK.Rek. obrtniška dela" sheetId="57" r:id="rId30"/>
    <sheet name="CSK1.Tlakarska dela" sheetId="58" r:id="rId31"/>
    <sheet name="CSK2.Keramičarska dela" sheetId="59" r:id="rId32"/>
    <sheet name="CSK3.Slikopleskarska dela" sheetId="60" r:id="rId33"/>
    <sheet name="CSK4.Suhomontažna dela" sheetId="61" r:id="rId34"/>
    <sheet name="CSK5.Stavbno pohištvo" sheetId="63" r:id="rId35"/>
    <sheet name="CSK6.Ostala dela" sheetId="62" r:id="rId36"/>
    <sheet name="CSL.Rek. elektro dela " sheetId="64" r:id="rId37"/>
    <sheet name="CSL1.Montažni material" sheetId="65" r:id="rId38"/>
    <sheet name="CSL2.Razdelilniki" sheetId="66" r:id="rId39"/>
    <sheet name="CSL3.Javljanje požara" sheetId="67" r:id="rId40"/>
    <sheet name="CSL4.Var. krmiljenje vrat" sheetId="68" r:id="rId41"/>
    <sheet name="CSL5.Ostale obveznosti" sheetId="69" r:id="rId42"/>
    <sheet name="CSM.Rek. strojna dela" sheetId="70" r:id="rId43"/>
    <sheet name="CSM1.Demontažna dela" sheetId="71" r:id="rId44"/>
    <sheet name="CSM2.Plinska kotlovnica" sheetId="72" r:id="rId45"/>
    <sheet name="CSM3.Radiatorsko ogrevanje" sheetId="73" r:id="rId46"/>
    <sheet name="CSM4.Vodovodna instalacija" sheetId="74" r:id="rId47"/>
    <sheet name="CSO.Oprema" sheetId="75" r:id="rId48"/>
    <sheet name="CSO1.Sanitarna oprema" sheetId="76" r:id="rId49"/>
    <sheet name="CSO2.Pohištvena oprema" sheetId="77" r:id="rId50"/>
    <sheet name="I.KALKULATIVNE OSNOVE" sheetId="34" r:id="rId51"/>
  </sheets>
  <definedNames>
    <definedName name="_xlnm.Print_Titles" localSheetId="12">'7EPF.Ključavničarska dela'!$28:$29</definedName>
    <definedName name="_xlnm.Print_Titles" localSheetId="2">'C.Dodatne zahteve'!$2:$3</definedName>
    <definedName name="_xlnm.Print_Titles" localSheetId="26">'CSJ1.Rušitvena dela'!$33:$33</definedName>
    <definedName name="_xlnm.Print_Titles" localSheetId="27">'CSJ2.Zidarska dela'!$55:$55</definedName>
    <definedName name="_xlnm.Print_Titles" localSheetId="28">CSJ3.Kanalizacija!$5:$5</definedName>
    <definedName name="_xlnm.Print_Titles" localSheetId="30">'CSK1.Tlakarska dela'!$38:$38</definedName>
    <definedName name="_xlnm.Print_Titles" localSheetId="31">'CSK2.Keramičarska dela'!$48:$48</definedName>
    <definedName name="_xlnm.Print_Titles" localSheetId="32">'CSK3.Slikopleskarska dela'!$28:$28</definedName>
    <definedName name="_xlnm.Print_Titles" localSheetId="33">'CSK4.Suhomontažna dela'!$35:$35</definedName>
    <definedName name="_xlnm.Print_Titles" localSheetId="34">'CSK5.Stavbno pohištvo'!$60:$60</definedName>
    <definedName name="_xlnm.Print_Titles" localSheetId="35">'CSK6.Ostala dela'!$11:$11</definedName>
    <definedName name="_xlnm.Print_Titles" localSheetId="37">'CSL1.Montažni material'!$5:$5</definedName>
    <definedName name="_xlnm.Print_Titles" localSheetId="38">CSL2.Razdelilniki!$5:$5</definedName>
    <definedName name="_xlnm.Print_Titles" localSheetId="39">'CSL3.Javljanje požara'!$5:$5</definedName>
    <definedName name="_xlnm.Print_Titles" localSheetId="40">'CSL4.Var. krmiljenje vrat'!$5:$5</definedName>
    <definedName name="_xlnm.Print_Titles" localSheetId="41">'CSL5.Ostale obveznosti'!$5:$5</definedName>
    <definedName name="_xlnm.Print_Titles" localSheetId="43">'CSM1.Demontažna dela'!$5:$5</definedName>
    <definedName name="_xlnm.Print_Titles" localSheetId="44">'CSM2.Plinska kotlovnica'!$9:$9</definedName>
    <definedName name="_xlnm.Print_Titles" localSheetId="45">'CSM3.Radiatorsko ogrevanje'!$17:$17</definedName>
    <definedName name="_xlnm.Print_Titles" localSheetId="46">'CSM4.Vodovodna instalacija'!$21:$21</definedName>
    <definedName name="_xlnm.Print_Titles" localSheetId="48">'CSO1.Sanitarna oprema'!$5:$5</definedName>
    <definedName name="_xlnm.Print_Titles" localSheetId="49">'CSO2.Pohištvena oprema'!$5:$5</definedName>
    <definedName name="_xlnm.Print_Titles" localSheetId="5">'EPE1.Rušitvena dela'!$47:$47</definedName>
    <definedName name="_xlnm.Print_Titles" localSheetId="6">'EPE2.Zemeljska dela'!$35:$36</definedName>
    <definedName name="_xlnm.Print_Titles" localSheetId="7">'EPE3.Zidarska dela'!$27:$28</definedName>
    <definedName name="_xlnm.Print_Titles" localSheetId="8">'EPE4.Fasaderska dela'!$23:$24</definedName>
    <definedName name="_xlnm.Print_Titles" localSheetId="10">'EPF5.Krovska in kleparska dela'!$29:$29</definedName>
    <definedName name="_xlnm.Print_Titles" localSheetId="13">'EPF8.Ostala dela'!$11:$11</definedName>
    <definedName name="_xlnm.Print_Titles" localSheetId="16">'EPG10. Montažni material'!$5:$6</definedName>
    <definedName name="_xlnm.Print_Titles" localSheetId="17">'EPG11.Razdelilniki '!$5:$5</definedName>
    <definedName name="_xlnm.Print_Titles" localSheetId="18">EPG12.Strelovod!$11:$12</definedName>
    <definedName name="_xlnm.Print_Titles" localSheetId="19">'EPG13.Javljanje plina'!$5:$6</definedName>
    <definedName name="_xlnm.Print_Titles" localSheetId="20">'EPG14.Ostale obveznosti'!$5:$6</definedName>
    <definedName name="_xlnm.Print_Titles" localSheetId="15">EPG9.Svetilke!$5:$6</definedName>
    <definedName name="_xlnm.Print_Titles" localSheetId="22">'EPH15. Hlajenje'!$5:$6</definedName>
    <definedName name="_xlnm.Print_Titles" localSheetId="23">EPH16.Prezračevanje!$5:$5</definedName>
    <definedName name="_xlnm.Print_Titles" localSheetId="50">'I.KALKULATIVNE OSNOVE'!$7:$8</definedName>
  </definedNames>
  <calcPr calcId="145621"/>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37" i="1" l="1"/>
  <c r="C37" i="1"/>
  <c r="B29" i="1"/>
  <c r="A29" i="1"/>
  <c r="B28" i="1"/>
  <c r="A28" i="1"/>
  <c r="B27" i="1"/>
  <c r="A27" i="1"/>
  <c r="B26" i="1"/>
  <c r="A26" i="1"/>
  <c r="B25" i="1"/>
  <c r="A25" i="1"/>
  <c r="A16" i="1"/>
  <c r="B16" i="1"/>
  <c r="A50" i="52"/>
  <c r="B50" i="52"/>
  <c r="A51" i="52"/>
  <c r="B51" i="52"/>
  <c r="A52" i="52"/>
  <c r="B52" i="52"/>
  <c r="I197" i="77"/>
  <c r="J197" i="77" s="1"/>
  <c r="G197" i="77"/>
  <c r="H197" i="77" s="1"/>
  <c r="F197" i="77"/>
  <c r="I190" i="77"/>
  <c r="J190" i="77" s="1"/>
  <c r="G190" i="77"/>
  <c r="H190" i="77" s="1"/>
  <c r="F190" i="77"/>
  <c r="I180" i="77"/>
  <c r="J180" i="77" s="1"/>
  <c r="G180" i="77"/>
  <c r="H180" i="77" s="1"/>
  <c r="F180" i="77"/>
  <c r="I164" i="77"/>
  <c r="J164" i="77" s="1"/>
  <c r="G164" i="77"/>
  <c r="H164" i="77" s="1"/>
  <c r="F164" i="77"/>
  <c r="I156" i="77"/>
  <c r="J156" i="77" s="1"/>
  <c r="G156" i="77"/>
  <c r="H156" i="77" s="1"/>
  <c r="F156" i="77"/>
  <c r="I149" i="77"/>
  <c r="J149" i="77" s="1"/>
  <c r="G149" i="77"/>
  <c r="H149" i="77" s="1"/>
  <c r="F149" i="77"/>
  <c r="I140" i="77"/>
  <c r="J140" i="77" s="1"/>
  <c r="G140" i="77"/>
  <c r="H140" i="77" s="1"/>
  <c r="F140" i="77"/>
  <c r="I128" i="77"/>
  <c r="J128" i="77" s="1"/>
  <c r="G128" i="77"/>
  <c r="H128" i="77" s="1"/>
  <c r="F128" i="77"/>
  <c r="I123" i="77"/>
  <c r="J123" i="77" s="1"/>
  <c r="G123" i="77"/>
  <c r="H123" i="77" s="1"/>
  <c r="F123" i="77"/>
  <c r="I113" i="77"/>
  <c r="J113" i="77" s="1"/>
  <c r="G113" i="77"/>
  <c r="H113" i="77" s="1"/>
  <c r="F113" i="77"/>
  <c r="I101" i="77"/>
  <c r="J101" i="77" s="1"/>
  <c r="G101" i="77"/>
  <c r="H101" i="77" s="1"/>
  <c r="F101" i="77"/>
  <c r="I88" i="77"/>
  <c r="J88" i="77" s="1"/>
  <c r="G88" i="77"/>
  <c r="H88" i="77" s="1"/>
  <c r="F88" i="77"/>
  <c r="I78" i="77"/>
  <c r="J78" i="77" s="1"/>
  <c r="G78" i="77"/>
  <c r="H78" i="77" s="1"/>
  <c r="F78" i="77"/>
  <c r="I71" i="77"/>
  <c r="J71" i="77" s="1"/>
  <c r="G71" i="77"/>
  <c r="H71" i="77" s="1"/>
  <c r="F71" i="77"/>
  <c r="I59" i="77"/>
  <c r="J59" i="77" s="1"/>
  <c r="G59" i="77"/>
  <c r="H59" i="77" s="1"/>
  <c r="F59" i="77"/>
  <c r="I44" i="77"/>
  <c r="J44" i="77" s="1"/>
  <c r="G44" i="77"/>
  <c r="H44" i="77" s="1"/>
  <c r="F44" i="77"/>
  <c r="I31" i="77"/>
  <c r="J31" i="77" s="1"/>
  <c r="G31" i="77"/>
  <c r="H31" i="77" s="1"/>
  <c r="F31" i="77"/>
  <c r="I15" i="77"/>
  <c r="J15" i="77" s="1"/>
  <c r="G15" i="77"/>
  <c r="H15" i="77" s="1"/>
  <c r="F15" i="77"/>
  <c r="E13" i="75"/>
  <c r="I67" i="76"/>
  <c r="J67" i="76" s="1"/>
  <c r="G67" i="76"/>
  <c r="H67" i="76" s="1"/>
  <c r="F67" i="76"/>
  <c r="I63" i="76"/>
  <c r="J63" i="76" s="1"/>
  <c r="G63" i="76"/>
  <c r="H63" i="76" s="1"/>
  <c r="F63" i="76"/>
  <c r="I59" i="76"/>
  <c r="J59" i="76" s="1"/>
  <c r="G59" i="76"/>
  <c r="H59" i="76" s="1"/>
  <c r="F59" i="76"/>
  <c r="I55" i="76"/>
  <c r="J55" i="76" s="1"/>
  <c r="G55" i="76"/>
  <c r="H55" i="76" s="1"/>
  <c r="F55" i="76"/>
  <c r="I46" i="76"/>
  <c r="J46" i="76" s="1"/>
  <c r="G46" i="76"/>
  <c r="H46" i="76" s="1"/>
  <c r="F46" i="76"/>
  <c r="I23" i="76"/>
  <c r="J23" i="76" s="1"/>
  <c r="G23" i="76"/>
  <c r="H23" i="76" s="1"/>
  <c r="F23" i="76"/>
  <c r="F69" i="76" s="1"/>
  <c r="C10" i="75" s="1"/>
  <c r="C50" i="52" s="1"/>
  <c r="A41" i="52"/>
  <c r="B41" i="52"/>
  <c r="A42" i="52"/>
  <c r="B42" i="52"/>
  <c r="A43" i="52"/>
  <c r="B43" i="52"/>
  <c r="A44" i="52"/>
  <c r="B44" i="52"/>
  <c r="A45" i="52"/>
  <c r="B45" i="52"/>
  <c r="I125" i="74"/>
  <c r="J125" i="74" s="1"/>
  <c r="G125" i="74"/>
  <c r="H125" i="74" s="1"/>
  <c r="F125" i="74"/>
  <c r="I122" i="74"/>
  <c r="J122" i="74" s="1"/>
  <c r="G122" i="74"/>
  <c r="H122" i="74" s="1"/>
  <c r="F122" i="74"/>
  <c r="I120" i="74"/>
  <c r="J120" i="74" s="1"/>
  <c r="G120" i="74"/>
  <c r="H120" i="74" s="1"/>
  <c r="F120" i="74"/>
  <c r="I117" i="74"/>
  <c r="J117" i="74" s="1"/>
  <c r="G117" i="74"/>
  <c r="H117" i="74" s="1"/>
  <c r="F117" i="74"/>
  <c r="I110" i="74"/>
  <c r="J110" i="74" s="1"/>
  <c r="G110" i="74"/>
  <c r="H110" i="74" s="1"/>
  <c r="F110" i="74"/>
  <c r="I109" i="74"/>
  <c r="J109" i="74" s="1"/>
  <c r="G109" i="74"/>
  <c r="H109" i="74" s="1"/>
  <c r="F109" i="74"/>
  <c r="I108" i="74"/>
  <c r="J108" i="74" s="1"/>
  <c r="G108" i="74"/>
  <c r="H108" i="74" s="1"/>
  <c r="F108" i="74"/>
  <c r="I94" i="74"/>
  <c r="J94" i="74" s="1"/>
  <c r="G94" i="74"/>
  <c r="H94" i="74" s="1"/>
  <c r="F94" i="74"/>
  <c r="I87" i="74"/>
  <c r="J87" i="74" s="1"/>
  <c r="G87" i="74"/>
  <c r="H87" i="74" s="1"/>
  <c r="F87" i="74"/>
  <c r="I67" i="74"/>
  <c r="J67" i="74" s="1"/>
  <c r="G67" i="74"/>
  <c r="H67" i="74" s="1"/>
  <c r="F67" i="74"/>
  <c r="I50" i="74"/>
  <c r="J50" i="74" s="1"/>
  <c r="G50" i="74"/>
  <c r="H50" i="74" s="1"/>
  <c r="F50" i="74"/>
  <c r="I36" i="74"/>
  <c r="J36" i="74" s="1"/>
  <c r="G36" i="74"/>
  <c r="H36" i="74" s="1"/>
  <c r="F36" i="74"/>
  <c r="I139" i="73"/>
  <c r="J139" i="73" s="1"/>
  <c r="G139" i="73"/>
  <c r="H139" i="73" s="1"/>
  <c r="F139" i="73"/>
  <c r="I137" i="73"/>
  <c r="J137" i="73" s="1"/>
  <c r="G137" i="73"/>
  <c r="H137" i="73" s="1"/>
  <c r="F137" i="73"/>
  <c r="I133" i="73"/>
  <c r="J133" i="73" s="1"/>
  <c r="G133" i="73"/>
  <c r="H133" i="73" s="1"/>
  <c r="F133" i="73"/>
  <c r="I130" i="73"/>
  <c r="J130" i="73" s="1"/>
  <c r="G130" i="73"/>
  <c r="H130" i="73" s="1"/>
  <c r="F130" i="73"/>
  <c r="I126" i="73"/>
  <c r="J126" i="73" s="1"/>
  <c r="G126" i="73"/>
  <c r="H126" i="73" s="1"/>
  <c r="F126" i="73"/>
  <c r="I124" i="73"/>
  <c r="J124" i="73" s="1"/>
  <c r="G124" i="73"/>
  <c r="H124" i="73" s="1"/>
  <c r="F124" i="73"/>
  <c r="I120" i="73"/>
  <c r="J120" i="73" s="1"/>
  <c r="G120" i="73"/>
  <c r="H120" i="73" s="1"/>
  <c r="F120" i="73"/>
  <c r="I108" i="73"/>
  <c r="J108" i="73" s="1"/>
  <c r="G108" i="73"/>
  <c r="H108" i="73" s="1"/>
  <c r="F108" i="73"/>
  <c r="I94" i="73"/>
  <c r="J94" i="73" s="1"/>
  <c r="G94" i="73"/>
  <c r="H94" i="73" s="1"/>
  <c r="F94" i="73"/>
  <c r="I82" i="73"/>
  <c r="J82" i="73" s="1"/>
  <c r="G82" i="73"/>
  <c r="H82" i="73" s="1"/>
  <c r="F82" i="73"/>
  <c r="I81" i="73"/>
  <c r="J81" i="73" s="1"/>
  <c r="G81" i="73"/>
  <c r="H81" i="73" s="1"/>
  <c r="F81" i="73"/>
  <c r="I69" i="73"/>
  <c r="J69" i="73" s="1"/>
  <c r="G69" i="73"/>
  <c r="H69" i="73" s="1"/>
  <c r="F69" i="73"/>
  <c r="I68" i="73"/>
  <c r="J68" i="73" s="1"/>
  <c r="G68" i="73"/>
  <c r="H68" i="73" s="1"/>
  <c r="F68" i="73"/>
  <c r="I55" i="73"/>
  <c r="J55" i="73" s="1"/>
  <c r="G55" i="73"/>
  <c r="H55" i="73" s="1"/>
  <c r="F55" i="73"/>
  <c r="I54" i="73"/>
  <c r="J54" i="73" s="1"/>
  <c r="G54" i="73"/>
  <c r="H54" i="73" s="1"/>
  <c r="F54" i="73"/>
  <c r="I53" i="73"/>
  <c r="J53" i="73" s="1"/>
  <c r="G53" i="73"/>
  <c r="H53" i="73" s="1"/>
  <c r="F53" i="73"/>
  <c r="I52" i="73"/>
  <c r="J52" i="73" s="1"/>
  <c r="G52" i="73"/>
  <c r="H52" i="73" s="1"/>
  <c r="F52" i="73"/>
  <c r="I51" i="73"/>
  <c r="J51" i="73" s="1"/>
  <c r="G51" i="73"/>
  <c r="H51" i="73" s="1"/>
  <c r="F51" i="73"/>
  <c r="I50" i="73"/>
  <c r="J50" i="73" s="1"/>
  <c r="G50" i="73"/>
  <c r="H50" i="73" s="1"/>
  <c r="F50" i="73"/>
  <c r="I49" i="73"/>
  <c r="J49" i="73" s="1"/>
  <c r="G49" i="73"/>
  <c r="H49" i="73" s="1"/>
  <c r="F49" i="73"/>
  <c r="I48" i="73"/>
  <c r="J48" i="73" s="1"/>
  <c r="G48" i="73"/>
  <c r="H48" i="73" s="1"/>
  <c r="F48" i="73"/>
  <c r="I47" i="73"/>
  <c r="J47" i="73" s="1"/>
  <c r="G47" i="73"/>
  <c r="H47" i="73" s="1"/>
  <c r="F47" i="73"/>
  <c r="I46" i="73"/>
  <c r="J46" i="73" s="1"/>
  <c r="G46" i="73"/>
  <c r="H46" i="73" s="1"/>
  <c r="F46" i="73"/>
  <c r="I32" i="73"/>
  <c r="J32" i="73" s="1"/>
  <c r="G32" i="73"/>
  <c r="H32" i="73" s="1"/>
  <c r="F32" i="73"/>
  <c r="I31" i="73"/>
  <c r="J31" i="73" s="1"/>
  <c r="G31" i="73"/>
  <c r="H31" i="73" s="1"/>
  <c r="F31" i="73"/>
  <c r="I30" i="73"/>
  <c r="J30" i="73" s="1"/>
  <c r="G30" i="73"/>
  <c r="H30" i="73" s="1"/>
  <c r="F30" i="73"/>
  <c r="I29" i="73"/>
  <c r="J29" i="73" s="1"/>
  <c r="G29" i="73"/>
  <c r="H29" i="73" s="1"/>
  <c r="F29" i="73"/>
  <c r="I28" i="73"/>
  <c r="J28" i="73" s="1"/>
  <c r="G28" i="73"/>
  <c r="H28" i="73" s="1"/>
  <c r="F28" i="73"/>
  <c r="I19" i="73"/>
  <c r="J19" i="73" s="1"/>
  <c r="G19" i="73"/>
  <c r="H19" i="73" s="1"/>
  <c r="F19" i="73"/>
  <c r="I432" i="72"/>
  <c r="J432" i="72" s="1"/>
  <c r="G432" i="72"/>
  <c r="H432" i="72" s="1"/>
  <c r="F432" i="72"/>
  <c r="I424" i="72"/>
  <c r="J424" i="72" s="1"/>
  <c r="G424" i="72"/>
  <c r="H424" i="72" s="1"/>
  <c r="F424" i="72"/>
  <c r="I421" i="72"/>
  <c r="J421" i="72" s="1"/>
  <c r="G421" i="72"/>
  <c r="H421" i="72" s="1"/>
  <c r="F421" i="72"/>
  <c r="I419" i="72"/>
  <c r="J419" i="72" s="1"/>
  <c r="G419" i="72"/>
  <c r="H419" i="72" s="1"/>
  <c r="F419" i="72"/>
  <c r="I416" i="72"/>
  <c r="J416" i="72" s="1"/>
  <c r="G416" i="72"/>
  <c r="H416" i="72" s="1"/>
  <c r="F416" i="72"/>
  <c r="I408" i="72"/>
  <c r="J408" i="72" s="1"/>
  <c r="G408" i="72"/>
  <c r="H408" i="72" s="1"/>
  <c r="F408" i="72"/>
  <c r="I404" i="72"/>
  <c r="J404" i="72" s="1"/>
  <c r="G404" i="72"/>
  <c r="H404" i="72" s="1"/>
  <c r="F404" i="72"/>
  <c r="I401" i="72"/>
  <c r="J401" i="72" s="1"/>
  <c r="G401" i="72"/>
  <c r="H401" i="72" s="1"/>
  <c r="F401" i="72"/>
  <c r="I398" i="72"/>
  <c r="J398" i="72" s="1"/>
  <c r="G398" i="72"/>
  <c r="H398" i="72" s="1"/>
  <c r="F398" i="72"/>
  <c r="I393" i="72"/>
  <c r="J393" i="72" s="1"/>
  <c r="G393" i="72"/>
  <c r="H393" i="72" s="1"/>
  <c r="F393" i="72"/>
  <c r="I380" i="72"/>
  <c r="J380" i="72" s="1"/>
  <c r="G380" i="72"/>
  <c r="H380" i="72" s="1"/>
  <c r="F380" i="72"/>
  <c r="I379" i="72"/>
  <c r="J379" i="72" s="1"/>
  <c r="G379" i="72"/>
  <c r="H379" i="72" s="1"/>
  <c r="F379" i="72"/>
  <c r="I376" i="72"/>
  <c r="J376" i="72" s="1"/>
  <c r="G376" i="72"/>
  <c r="H376" i="72" s="1"/>
  <c r="F376" i="72"/>
  <c r="I373" i="72"/>
  <c r="J373" i="72" s="1"/>
  <c r="G373" i="72"/>
  <c r="H373" i="72" s="1"/>
  <c r="F373" i="72"/>
  <c r="I372" i="72"/>
  <c r="J372" i="72" s="1"/>
  <c r="G372" i="72"/>
  <c r="H372" i="72" s="1"/>
  <c r="F372" i="72"/>
  <c r="I362" i="72"/>
  <c r="J362" i="72" s="1"/>
  <c r="G362" i="72"/>
  <c r="H362" i="72" s="1"/>
  <c r="F362" i="72"/>
  <c r="I355" i="72"/>
  <c r="J355" i="72" s="1"/>
  <c r="G355" i="72"/>
  <c r="H355" i="72" s="1"/>
  <c r="F355" i="72"/>
  <c r="I354" i="72"/>
  <c r="J354" i="72" s="1"/>
  <c r="G354" i="72"/>
  <c r="H354" i="72" s="1"/>
  <c r="F354" i="72"/>
  <c r="I350" i="72"/>
  <c r="J350" i="72" s="1"/>
  <c r="G350" i="72"/>
  <c r="H350" i="72" s="1"/>
  <c r="F350" i="72"/>
  <c r="I340" i="72"/>
  <c r="J340" i="72" s="1"/>
  <c r="G340" i="72"/>
  <c r="H340" i="72" s="1"/>
  <c r="F340" i="72"/>
  <c r="I337" i="72"/>
  <c r="J337" i="72" s="1"/>
  <c r="G337" i="72"/>
  <c r="H337" i="72" s="1"/>
  <c r="F337" i="72"/>
  <c r="I335" i="72"/>
  <c r="J335" i="72" s="1"/>
  <c r="G335" i="72"/>
  <c r="H335" i="72" s="1"/>
  <c r="F335" i="72"/>
  <c r="I331" i="72"/>
  <c r="J331" i="72" s="1"/>
  <c r="G331" i="72"/>
  <c r="H331" i="72" s="1"/>
  <c r="F331" i="72"/>
  <c r="I326" i="72"/>
  <c r="J326" i="72" s="1"/>
  <c r="G326" i="72"/>
  <c r="H326" i="72" s="1"/>
  <c r="F326" i="72"/>
  <c r="I322" i="72"/>
  <c r="J322" i="72" s="1"/>
  <c r="G322" i="72"/>
  <c r="H322" i="72" s="1"/>
  <c r="F322" i="72"/>
  <c r="I321" i="72"/>
  <c r="J321" i="72" s="1"/>
  <c r="G321" i="72"/>
  <c r="H321" i="72" s="1"/>
  <c r="F321" i="72"/>
  <c r="I320" i="72"/>
  <c r="J320" i="72" s="1"/>
  <c r="G320" i="72"/>
  <c r="H320" i="72" s="1"/>
  <c r="F320" i="72"/>
  <c r="I310" i="72"/>
  <c r="J310" i="72" s="1"/>
  <c r="G310" i="72"/>
  <c r="H310" i="72" s="1"/>
  <c r="F310" i="72"/>
  <c r="I309" i="72"/>
  <c r="J309" i="72" s="1"/>
  <c r="G309" i="72"/>
  <c r="H309" i="72" s="1"/>
  <c r="F309" i="72"/>
  <c r="I308" i="72"/>
  <c r="J308" i="72" s="1"/>
  <c r="G308" i="72"/>
  <c r="H308" i="72" s="1"/>
  <c r="F308" i="72"/>
  <c r="I307" i="72"/>
  <c r="J307" i="72" s="1"/>
  <c r="G307" i="72"/>
  <c r="H307" i="72" s="1"/>
  <c r="F307" i="72"/>
  <c r="I301" i="72"/>
  <c r="J301" i="72" s="1"/>
  <c r="G301" i="72"/>
  <c r="H301" i="72" s="1"/>
  <c r="F301" i="72"/>
  <c r="I291" i="72"/>
  <c r="J291" i="72" s="1"/>
  <c r="G291" i="72"/>
  <c r="H291" i="72" s="1"/>
  <c r="F291" i="72"/>
  <c r="I286" i="72"/>
  <c r="J286" i="72" s="1"/>
  <c r="G286" i="72"/>
  <c r="H286" i="72" s="1"/>
  <c r="F286" i="72"/>
  <c r="I275" i="72"/>
  <c r="J275" i="72" s="1"/>
  <c r="G275" i="72"/>
  <c r="H275" i="72" s="1"/>
  <c r="F275" i="72"/>
  <c r="I274" i="72"/>
  <c r="J274" i="72" s="1"/>
  <c r="G274" i="72"/>
  <c r="H274" i="72" s="1"/>
  <c r="F274" i="72"/>
  <c r="I273" i="72"/>
  <c r="J273" i="72" s="1"/>
  <c r="G273" i="72"/>
  <c r="H273" i="72" s="1"/>
  <c r="F273" i="72"/>
  <c r="I267" i="72"/>
  <c r="J267" i="72" s="1"/>
  <c r="G267" i="72"/>
  <c r="H267" i="72" s="1"/>
  <c r="F267" i="72"/>
  <c r="I266" i="72"/>
  <c r="J266" i="72" s="1"/>
  <c r="G266" i="72"/>
  <c r="H266" i="72" s="1"/>
  <c r="F266" i="72"/>
  <c r="I265" i="72"/>
  <c r="J265" i="72" s="1"/>
  <c r="G265" i="72"/>
  <c r="H265" i="72" s="1"/>
  <c r="F265" i="72"/>
  <c r="I260" i="72"/>
  <c r="J260" i="72" s="1"/>
  <c r="G260" i="72"/>
  <c r="H260" i="72" s="1"/>
  <c r="F260" i="72"/>
  <c r="I259" i="72"/>
  <c r="J259" i="72" s="1"/>
  <c r="G259" i="72"/>
  <c r="H259" i="72" s="1"/>
  <c r="F259" i="72"/>
  <c r="I258" i="72"/>
  <c r="J258" i="72" s="1"/>
  <c r="G258" i="72"/>
  <c r="H258" i="72" s="1"/>
  <c r="F258" i="72"/>
  <c r="I257" i="72"/>
  <c r="J257" i="72" s="1"/>
  <c r="G257" i="72"/>
  <c r="H257" i="72" s="1"/>
  <c r="F257" i="72"/>
  <c r="I250" i="72"/>
  <c r="J250" i="72" s="1"/>
  <c r="G250" i="72"/>
  <c r="H250" i="72" s="1"/>
  <c r="F250" i="72"/>
  <c r="I248" i="72"/>
  <c r="J248" i="72" s="1"/>
  <c r="G248" i="72"/>
  <c r="H248" i="72" s="1"/>
  <c r="F248" i="72"/>
  <c r="I243" i="72"/>
  <c r="J243" i="72" s="1"/>
  <c r="G243" i="72"/>
  <c r="H243" i="72" s="1"/>
  <c r="F243" i="72"/>
  <c r="I238" i="72"/>
  <c r="J238" i="72" s="1"/>
  <c r="G238" i="72"/>
  <c r="H238" i="72" s="1"/>
  <c r="F238" i="72"/>
  <c r="I226" i="72"/>
  <c r="J226" i="72" s="1"/>
  <c r="G226" i="72"/>
  <c r="H226" i="72" s="1"/>
  <c r="F226" i="72"/>
  <c r="I215" i="72"/>
  <c r="J215" i="72" s="1"/>
  <c r="G215" i="72"/>
  <c r="H215" i="72" s="1"/>
  <c r="F215" i="72"/>
  <c r="I204" i="72"/>
  <c r="J204" i="72" s="1"/>
  <c r="G204" i="72"/>
  <c r="H204" i="72" s="1"/>
  <c r="F204" i="72"/>
  <c r="I192" i="72"/>
  <c r="J192" i="72" s="1"/>
  <c r="G192" i="72"/>
  <c r="H192" i="72" s="1"/>
  <c r="F192" i="72"/>
  <c r="I180" i="72"/>
  <c r="J180" i="72" s="1"/>
  <c r="G180" i="72"/>
  <c r="H180" i="72" s="1"/>
  <c r="F180" i="72"/>
  <c r="I174" i="72"/>
  <c r="J174" i="72" s="1"/>
  <c r="G174" i="72"/>
  <c r="H174" i="72" s="1"/>
  <c r="F174" i="72"/>
  <c r="I160" i="72"/>
  <c r="J160" i="72" s="1"/>
  <c r="G160" i="72"/>
  <c r="H160" i="72" s="1"/>
  <c r="F160" i="72"/>
  <c r="I155" i="72"/>
  <c r="J155" i="72" s="1"/>
  <c r="G155" i="72"/>
  <c r="H155" i="72" s="1"/>
  <c r="F155" i="72"/>
  <c r="I150" i="72"/>
  <c r="J150" i="72" s="1"/>
  <c r="G150" i="72"/>
  <c r="H150" i="72" s="1"/>
  <c r="F150" i="72"/>
  <c r="I145" i="72"/>
  <c r="J145" i="72" s="1"/>
  <c r="G145" i="72"/>
  <c r="H145" i="72" s="1"/>
  <c r="F145" i="72"/>
  <c r="I140" i="72"/>
  <c r="J140" i="72" s="1"/>
  <c r="G140" i="72"/>
  <c r="H140" i="72" s="1"/>
  <c r="F140" i="72"/>
  <c r="I136" i="72"/>
  <c r="J136" i="72" s="1"/>
  <c r="G136" i="72"/>
  <c r="H136" i="72" s="1"/>
  <c r="F136" i="72"/>
  <c r="I132" i="72"/>
  <c r="J132" i="72" s="1"/>
  <c r="G132" i="72"/>
  <c r="H132" i="72" s="1"/>
  <c r="F132" i="72"/>
  <c r="I126" i="72"/>
  <c r="J126" i="72" s="1"/>
  <c r="G126" i="72"/>
  <c r="H126" i="72" s="1"/>
  <c r="F126" i="72"/>
  <c r="I125" i="72"/>
  <c r="J125" i="72" s="1"/>
  <c r="G125" i="72"/>
  <c r="H125" i="72" s="1"/>
  <c r="F125" i="72"/>
  <c r="I121" i="72"/>
  <c r="J121" i="72" s="1"/>
  <c r="G121" i="72"/>
  <c r="H121" i="72" s="1"/>
  <c r="F121" i="72"/>
  <c r="I114" i="72"/>
  <c r="J114" i="72" s="1"/>
  <c r="G114" i="72"/>
  <c r="H114" i="72" s="1"/>
  <c r="F114" i="72"/>
  <c r="I113" i="72"/>
  <c r="J113" i="72" s="1"/>
  <c r="G113" i="72"/>
  <c r="H113" i="72" s="1"/>
  <c r="F113" i="72"/>
  <c r="I107" i="72"/>
  <c r="J107" i="72" s="1"/>
  <c r="G107" i="72"/>
  <c r="H107" i="72" s="1"/>
  <c r="F107" i="72"/>
  <c r="I106" i="72"/>
  <c r="J106" i="72" s="1"/>
  <c r="G106" i="72"/>
  <c r="H106" i="72" s="1"/>
  <c r="F106" i="72"/>
  <c r="I97" i="72"/>
  <c r="J97" i="72" s="1"/>
  <c r="G97" i="72"/>
  <c r="H97" i="72" s="1"/>
  <c r="F97" i="72"/>
  <c r="I89" i="72"/>
  <c r="J89" i="72" s="1"/>
  <c r="G89" i="72"/>
  <c r="H89" i="72" s="1"/>
  <c r="F89" i="72"/>
  <c r="I86" i="72"/>
  <c r="J86" i="72" s="1"/>
  <c r="G86" i="72"/>
  <c r="H86" i="72" s="1"/>
  <c r="F86" i="72"/>
  <c r="I84" i="72"/>
  <c r="J84" i="72" s="1"/>
  <c r="G84" i="72"/>
  <c r="H84" i="72" s="1"/>
  <c r="F84" i="72"/>
  <c r="I79" i="72"/>
  <c r="J79" i="72" s="1"/>
  <c r="G79" i="72"/>
  <c r="H79" i="72" s="1"/>
  <c r="F79" i="72"/>
  <c r="I75" i="72"/>
  <c r="J75" i="72" s="1"/>
  <c r="G75" i="72"/>
  <c r="H75" i="72" s="1"/>
  <c r="F75" i="72"/>
  <c r="I71" i="72"/>
  <c r="J71" i="72" s="1"/>
  <c r="G71" i="72"/>
  <c r="H71" i="72" s="1"/>
  <c r="F71" i="72"/>
  <c r="I66" i="72"/>
  <c r="J66" i="72" s="1"/>
  <c r="G66" i="72"/>
  <c r="H66" i="72" s="1"/>
  <c r="F66" i="72"/>
  <c r="I61" i="72"/>
  <c r="J61" i="72" s="1"/>
  <c r="G61" i="72"/>
  <c r="H61" i="72" s="1"/>
  <c r="F61" i="72"/>
  <c r="I56" i="72"/>
  <c r="J56" i="72" s="1"/>
  <c r="G56" i="72"/>
  <c r="H56" i="72" s="1"/>
  <c r="F56" i="72"/>
  <c r="I49" i="72"/>
  <c r="J49" i="72" s="1"/>
  <c r="G49" i="72"/>
  <c r="H49" i="72" s="1"/>
  <c r="F49" i="72"/>
  <c r="I29" i="72"/>
  <c r="J29" i="72" s="1"/>
  <c r="G29" i="72"/>
  <c r="H29" i="72" s="1"/>
  <c r="F29" i="72"/>
  <c r="E15" i="70"/>
  <c r="I42" i="71"/>
  <c r="J42" i="71" s="1"/>
  <c r="G42" i="71"/>
  <c r="H42" i="71" s="1"/>
  <c r="F42" i="71"/>
  <c r="I39" i="71"/>
  <c r="J39" i="71" s="1"/>
  <c r="G39" i="71"/>
  <c r="H39" i="71" s="1"/>
  <c r="F39" i="71"/>
  <c r="I36" i="71"/>
  <c r="J36" i="71" s="1"/>
  <c r="G36" i="71"/>
  <c r="H36" i="71" s="1"/>
  <c r="F36" i="71"/>
  <c r="I31" i="71"/>
  <c r="J31" i="71" s="1"/>
  <c r="G31" i="71"/>
  <c r="H31" i="71" s="1"/>
  <c r="F31" i="71"/>
  <c r="I27" i="71"/>
  <c r="J27" i="71" s="1"/>
  <c r="G27" i="71"/>
  <c r="H27" i="71" s="1"/>
  <c r="F27" i="71"/>
  <c r="I21" i="71"/>
  <c r="J21" i="71" s="1"/>
  <c r="G21" i="71"/>
  <c r="H21" i="71" s="1"/>
  <c r="F21" i="71"/>
  <c r="I16" i="71"/>
  <c r="J16" i="71" s="1"/>
  <c r="G16" i="71"/>
  <c r="H16" i="71" s="1"/>
  <c r="F16" i="71"/>
  <c r="I11" i="71"/>
  <c r="J11" i="71" s="1"/>
  <c r="G11" i="71"/>
  <c r="H11" i="71" s="1"/>
  <c r="F11" i="71"/>
  <c r="A31" i="52"/>
  <c r="B31" i="52"/>
  <c r="A32" i="52"/>
  <c r="B32" i="52"/>
  <c r="A33" i="52"/>
  <c r="B33" i="52"/>
  <c r="A34" i="52"/>
  <c r="B34" i="52"/>
  <c r="A35" i="52"/>
  <c r="B35" i="52"/>
  <c r="A36" i="52"/>
  <c r="B36" i="52"/>
  <c r="I10" i="69"/>
  <c r="J10" i="69" s="1"/>
  <c r="G10" i="69"/>
  <c r="H10" i="69" s="1"/>
  <c r="F10" i="69"/>
  <c r="I8" i="69"/>
  <c r="J8" i="69" s="1"/>
  <c r="G8" i="69"/>
  <c r="H8" i="69" s="1"/>
  <c r="F8" i="69"/>
  <c r="F12" i="69" s="1"/>
  <c r="C14" i="64" s="1"/>
  <c r="C35" i="52" s="1"/>
  <c r="I40" i="68"/>
  <c r="J40" i="68" s="1"/>
  <c r="G40" i="68"/>
  <c r="H40" i="68" s="1"/>
  <c r="F40" i="68"/>
  <c r="I38" i="68"/>
  <c r="J38" i="68" s="1"/>
  <c r="G38" i="68"/>
  <c r="H38" i="68" s="1"/>
  <c r="F38" i="68"/>
  <c r="I37" i="68"/>
  <c r="J37" i="68" s="1"/>
  <c r="G37" i="68"/>
  <c r="H37" i="68" s="1"/>
  <c r="F37" i="68"/>
  <c r="I36" i="68"/>
  <c r="J36" i="68" s="1"/>
  <c r="G36" i="68"/>
  <c r="H36" i="68" s="1"/>
  <c r="F36" i="68"/>
  <c r="I35" i="68"/>
  <c r="J35" i="68" s="1"/>
  <c r="G35" i="68"/>
  <c r="H35" i="68" s="1"/>
  <c r="F35" i="68"/>
  <c r="I31" i="68"/>
  <c r="J31" i="68" s="1"/>
  <c r="G31" i="68"/>
  <c r="H31" i="68" s="1"/>
  <c r="F31" i="68"/>
  <c r="I28" i="68"/>
  <c r="J28" i="68" s="1"/>
  <c r="G28" i="68"/>
  <c r="H28" i="68" s="1"/>
  <c r="F28" i="68"/>
  <c r="I26" i="68"/>
  <c r="J26" i="68" s="1"/>
  <c r="G26" i="68"/>
  <c r="H26" i="68" s="1"/>
  <c r="F26" i="68"/>
  <c r="I24" i="68"/>
  <c r="J24" i="68" s="1"/>
  <c r="G24" i="68"/>
  <c r="H24" i="68" s="1"/>
  <c r="F24" i="68"/>
  <c r="I20" i="68"/>
  <c r="J20" i="68" s="1"/>
  <c r="G20" i="68"/>
  <c r="H20" i="68" s="1"/>
  <c r="F20" i="68"/>
  <c r="I16" i="68"/>
  <c r="J16" i="68" s="1"/>
  <c r="G16" i="68"/>
  <c r="H16" i="68" s="1"/>
  <c r="F16" i="68"/>
  <c r="I13" i="68"/>
  <c r="J13" i="68" s="1"/>
  <c r="G13" i="68"/>
  <c r="H13" i="68" s="1"/>
  <c r="F13" i="68"/>
  <c r="I9" i="68"/>
  <c r="J9" i="68" s="1"/>
  <c r="G9" i="68"/>
  <c r="H9" i="68" s="1"/>
  <c r="F9" i="68"/>
  <c r="I139" i="67"/>
  <c r="J139" i="67" s="1"/>
  <c r="G139" i="67"/>
  <c r="H139" i="67" s="1"/>
  <c r="F139" i="67"/>
  <c r="I135" i="67"/>
  <c r="J135" i="67" s="1"/>
  <c r="G135" i="67"/>
  <c r="H135" i="67" s="1"/>
  <c r="F135" i="67"/>
  <c r="I132" i="67"/>
  <c r="J132" i="67" s="1"/>
  <c r="G132" i="67"/>
  <c r="H132" i="67" s="1"/>
  <c r="F132" i="67"/>
  <c r="I128" i="67"/>
  <c r="J128" i="67" s="1"/>
  <c r="G128" i="67"/>
  <c r="H128" i="67" s="1"/>
  <c r="F128" i="67"/>
  <c r="I125" i="67"/>
  <c r="J125" i="67" s="1"/>
  <c r="G125" i="67"/>
  <c r="H125" i="67" s="1"/>
  <c r="F125" i="67"/>
  <c r="I123" i="67"/>
  <c r="J123" i="67" s="1"/>
  <c r="G123" i="67"/>
  <c r="H123" i="67" s="1"/>
  <c r="F123" i="67"/>
  <c r="I121" i="67"/>
  <c r="J121" i="67" s="1"/>
  <c r="G121" i="67"/>
  <c r="H121" i="67" s="1"/>
  <c r="F121" i="67"/>
  <c r="I118" i="67"/>
  <c r="J118" i="67" s="1"/>
  <c r="G118" i="67"/>
  <c r="H118" i="67" s="1"/>
  <c r="F118" i="67"/>
  <c r="I116" i="67"/>
  <c r="J116" i="67" s="1"/>
  <c r="G116" i="67"/>
  <c r="H116" i="67" s="1"/>
  <c r="F116" i="67"/>
  <c r="I112" i="67"/>
  <c r="J112" i="67" s="1"/>
  <c r="G112" i="67"/>
  <c r="H112" i="67" s="1"/>
  <c r="F112" i="67"/>
  <c r="I110" i="67"/>
  <c r="J110" i="67" s="1"/>
  <c r="G110" i="67"/>
  <c r="H110" i="67" s="1"/>
  <c r="F110" i="67"/>
  <c r="I107" i="67"/>
  <c r="J107" i="67" s="1"/>
  <c r="G107" i="67"/>
  <c r="H107" i="67" s="1"/>
  <c r="F107" i="67"/>
  <c r="I105" i="67"/>
  <c r="J105" i="67" s="1"/>
  <c r="G105" i="67"/>
  <c r="H105" i="67" s="1"/>
  <c r="F105" i="67"/>
  <c r="I103" i="67"/>
  <c r="J103" i="67" s="1"/>
  <c r="G103" i="67"/>
  <c r="H103" i="67" s="1"/>
  <c r="F103" i="67"/>
  <c r="I100" i="67"/>
  <c r="J100" i="67" s="1"/>
  <c r="G100" i="67"/>
  <c r="H100" i="67" s="1"/>
  <c r="F100" i="67"/>
  <c r="I97" i="67"/>
  <c r="J97" i="67" s="1"/>
  <c r="G97" i="67"/>
  <c r="H97" i="67" s="1"/>
  <c r="F97" i="67"/>
  <c r="I95" i="67"/>
  <c r="J95" i="67" s="1"/>
  <c r="G95" i="67"/>
  <c r="H95" i="67" s="1"/>
  <c r="F95" i="67"/>
  <c r="I87" i="67"/>
  <c r="J87" i="67" s="1"/>
  <c r="G87" i="67"/>
  <c r="H87" i="67" s="1"/>
  <c r="F87" i="67"/>
  <c r="I84" i="67"/>
  <c r="J84" i="67" s="1"/>
  <c r="G84" i="67"/>
  <c r="H84" i="67" s="1"/>
  <c r="F84" i="67"/>
  <c r="I81" i="67"/>
  <c r="J81" i="67" s="1"/>
  <c r="G81" i="67"/>
  <c r="H81" i="67" s="1"/>
  <c r="F81" i="67"/>
  <c r="I79" i="67"/>
  <c r="J79" i="67" s="1"/>
  <c r="G79" i="67"/>
  <c r="H79" i="67" s="1"/>
  <c r="F79" i="67"/>
  <c r="I72" i="67"/>
  <c r="J72" i="67" s="1"/>
  <c r="G72" i="67"/>
  <c r="H72" i="67" s="1"/>
  <c r="F72" i="67"/>
  <c r="I63" i="67"/>
  <c r="J63" i="67" s="1"/>
  <c r="G63" i="67"/>
  <c r="H63" i="67" s="1"/>
  <c r="F63" i="67"/>
  <c r="I61" i="67"/>
  <c r="J61" i="67" s="1"/>
  <c r="G61" i="67"/>
  <c r="H61" i="67" s="1"/>
  <c r="F61" i="67"/>
  <c r="I56" i="67"/>
  <c r="J56" i="67" s="1"/>
  <c r="G56" i="67"/>
  <c r="H56" i="67" s="1"/>
  <c r="F56" i="67"/>
  <c r="I54" i="67"/>
  <c r="J54" i="67" s="1"/>
  <c r="G54" i="67"/>
  <c r="H54" i="67" s="1"/>
  <c r="F54" i="67"/>
  <c r="I48" i="67"/>
  <c r="J48" i="67" s="1"/>
  <c r="G48" i="67"/>
  <c r="H48" i="67" s="1"/>
  <c r="F48" i="67"/>
  <c r="I43" i="67"/>
  <c r="J43" i="67" s="1"/>
  <c r="G43" i="67"/>
  <c r="H43" i="67" s="1"/>
  <c r="F43" i="67"/>
  <c r="I40" i="67"/>
  <c r="J40" i="67" s="1"/>
  <c r="G40" i="67"/>
  <c r="H40" i="67" s="1"/>
  <c r="F40" i="67"/>
  <c r="I33" i="67"/>
  <c r="J33" i="67" s="1"/>
  <c r="G33" i="67"/>
  <c r="H33" i="67" s="1"/>
  <c r="F33" i="67"/>
  <c r="I31" i="67"/>
  <c r="J31" i="67" s="1"/>
  <c r="G31" i="67"/>
  <c r="H31" i="67" s="1"/>
  <c r="F31" i="67"/>
  <c r="I22" i="67"/>
  <c r="J22" i="67" s="1"/>
  <c r="G22" i="67"/>
  <c r="H22" i="67" s="1"/>
  <c r="F22" i="67"/>
  <c r="I19" i="67"/>
  <c r="J19" i="67" s="1"/>
  <c r="G19" i="67"/>
  <c r="H19" i="67" s="1"/>
  <c r="F19" i="67"/>
  <c r="F141" i="67" s="1"/>
  <c r="C12" i="64" s="1"/>
  <c r="C33" i="52" s="1"/>
  <c r="I61" i="66"/>
  <c r="J61" i="66" s="1"/>
  <c r="G61" i="66"/>
  <c r="H61" i="66" s="1"/>
  <c r="F61" i="66"/>
  <c r="I18" i="66"/>
  <c r="J18" i="66" s="1"/>
  <c r="G18" i="66"/>
  <c r="H18" i="66" s="1"/>
  <c r="F18" i="66"/>
  <c r="E16" i="64"/>
  <c r="I61" i="65"/>
  <c r="J61" i="65" s="1"/>
  <c r="G61" i="65"/>
  <c r="H61" i="65" s="1"/>
  <c r="F61" i="65"/>
  <c r="I58" i="65"/>
  <c r="J58" i="65" s="1"/>
  <c r="G58" i="65"/>
  <c r="H58" i="65" s="1"/>
  <c r="F58" i="65"/>
  <c r="I55" i="65"/>
  <c r="J55" i="65" s="1"/>
  <c r="G55" i="65"/>
  <c r="H55" i="65" s="1"/>
  <c r="F55" i="65"/>
  <c r="I52" i="65"/>
  <c r="J52" i="65" s="1"/>
  <c r="G52" i="65"/>
  <c r="H52" i="65" s="1"/>
  <c r="F52" i="65"/>
  <c r="I49" i="65"/>
  <c r="J49" i="65" s="1"/>
  <c r="G49" i="65"/>
  <c r="H49" i="65" s="1"/>
  <c r="F49" i="65"/>
  <c r="I45" i="65"/>
  <c r="J45" i="65" s="1"/>
  <c r="G45" i="65"/>
  <c r="H45" i="65" s="1"/>
  <c r="F45" i="65"/>
  <c r="I42" i="65"/>
  <c r="J42" i="65" s="1"/>
  <c r="G42" i="65"/>
  <c r="H42" i="65" s="1"/>
  <c r="F42" i="65"/>
  <c r="I40" i="65"/>
  <c r="J40" i="65" s="1"/>
  <c r="G40" i="65"/>
  <c r="H40" i="65" s="1"/>
  <c r="F40" i="65"/>
  <c r="I37" i="65"/>
  <c r="J37" i="65" s="1"/>
  <c r="G37" i="65"/>
  <c r="H37" i="65" s="1"/>
  <c r="F37" i="65"/>
  <c r="I33" i="65"/>
  <c r="J33" i="65" s="1"/>
  <c r="G33" i="65"/>
  <c r="H33" i="65" s="1"/>
  <c r="F33" i="65"/>
  <c r="I30" i="65"/>
  <c r="J30" i="65" s="1"/>
  <c r="G30" i="65"/>
  <c r="H30" i="65" s="1"/>
  <c r="F30" i="65"/>
  <c r="I27" i="65"/>
  <c r="J27" i="65" s="1"/>
  <c r="G27" i="65"/>
  <c r="H27" i="65" s="1"/>
  <c r="F27" i="65"/>
  <c r="I24" i="65"/>
  <c r="J24" i="65" s="1"/>
  <c r="G24" i="65"/>
  <c r="H24" i="65" s="1"/>
  <c r="F24" i="65"/>
  <c r="I21" i="65"/>
  <c r="J21" i="65" s="1"/>
  <c r="G21" i="65"/>
  <c r="H21" i="65" s="1"/>
  <c r="F21" i="65"/>
  <c r="I19" i="65"/>
  <c r="J19" i="65" s="1"/>
  <c r="G19" i="65"/>
  <c r="H19" i="65" s="1"/>
  <c r="F19" i="65"/>
  <c r="I17" i="65"/>
  <c r="J17" i="65" s="1"/>
  <c r="G17" i="65"/>
  <c r="H17" i="65" s="1"/>
  <c r="F17" i="65"/>
  <c r="I15" i="65"/>
  <c r="J15" i="65" s="1"/>
  <c r="G15" i="65"/>
  <c r="H15" i="65" s="1"/>
  <c r="F15" i="65"/>
  <c r="I13" i="65"/>
  <c r="J13" i="65" s="1"/>
  <c r="G13" i="65"/>
  <c r="H13" i="65" s="1"/>
  <c r="F13" i="65"/>
  <c r="E63" i="65" s="1"/>
  <c r="I11" i="65"/>
  <c r="J11" i="65" s="1"/>
  <c r="G11" i="65"/>
  <c r="H11" i="65" s="1"/>
  <c r="F11" i="65"/>
  <c r="I9" i="65"/>
  <c r="J9" i="65" s="1"/>
  <c r="G9" i="65"/>
  <c r="H9" i="65" s="1"/>
  <c r="F9" i="65"/>
  <c r="A20" i="52"/>
  <c r="B20" i="52"/>
  <c r="A21" i="52"/>
  <c r="B21" i="52"/>
  <c r="A22" i="52"/>
  <c r="B22" i="52"/>
  <c r="A23" i="52"/>
  <c r="B23" i="52"/>
  <c r="A24" i="52"/>
  <c r="B24" i="52"/>
  <c r="A25" i="52"/>
  <c r="B25" i="52"/>
  <c r="A26" i="52"/>
  <c r="B26" i="52"/>
  <c r="E17" i="57"/>
  <c r="B15" i="52"/>
  <c r="E14" i="54"/>
  <c r="A43" i="4"/>
  <c r="B43" i="4"/>
  <c r="A36" i="4"/>
  <c r="B36" i="4"/>
  <c r="A25" i="4"/>
  <c r="B25" i="4"/>
  <c r="A16" i="4"/>
  <c r="B16" i="4"/>
  <c r="E15" i="37"/>
  <c r="E17" i="39"/>
  <c r="E15" i="36"/>
  <c r="F127" i="74" l="1"/>
  <c r="C13" i="70" s="1"/>
  <c r="F141" i="73"/>
  <c r="C12" i="70" s="1"/>
  <c r="E427" i="72"/>
  <c r="G427" i="72" s="1"/>
  <c r="H427" i="72" s="1"/>
  <c r="F44" i="71"/>
  <c r="C10" i="70" s="1"/>
  <c r="F63" i="66"/>
  <c r="C11" i="64" s="1"/>
  <c r="F199" i="77"/>
  <c r="C11" i="75" s="1"/>
  <c r="C51" i="52" s="1"/>
  <c r="C32" i="52"/>
  <c r="J63" i="66"/>
  <c r="H12" i="69"/>
  <c r="D14" i="64" s="1"/>
  <c r="D35" i="52" s="1"/>
  <c r="E35" i="52" s="1"/>
  <c r="H63" i="66"/>
  <c r="D11" i="64" s="1"/>
  <c r="D32" i="52" s="1"/>
  <c r="E32" i="52" s="1"/>
  <c r="J12" i="69"/>
  <c r="J141" i="67"/>
  <c r="J69" i="76"/>
  <c r="H141" i="67"/>
  <c r="D12" i="64" s="1"/>
  <c r="E12" i="64" s="1"/>
  <c r="H69" i="76"/>
  <c r="D10" i="75" s="1"/>
  <c r="D50" i="52" s="1"/>
  <c r="H199" i="77"/>
  <c r="D11" i="75" s="1"/>
  <c r="J141" i="73"/>
  <c r="J199" i="77"/>
  <c r="J44" i="71"/>
  <c r="J127" i="74"/>
  <c r="H127" i="74"/>
  <c r="D13" i="70" s="1"/>
  <c r="D44" i="52" s="1"/>
  <c r="H44" i="71"/>
  <c r="D10" i="70" s="1"/>
  <c r="D41" i="52" s="1"/>
  <c r="H434" i="72"/>
  <c r="D11" i="70" s="1"/>
  <c r="D42" i="52" s="1"/>
  <c r="H141" i="73"/>
  <c r="D12" i="70" s="1"/>
  <c r="D43" i="52" s="1"/>
  <c r="C44" i="52"/>
  <c r="C43" i="52"/>
  <c r="C41" i="52"/>
  <c r="E42" i="68"/>
  <c r="F42" i="68" s="1"/>
  <c r="F44" i="68" s="1"/>
  <c r="C13" i="64" s="1"/>
  <c r="C34" i="52" s="1"/>
  <c r="I63" i="65"/>
  <c r="J63" i="65" s="1"/>
  <c r="J65" i="65" s="1"/>
  <c r="F63" i="65"/>
  <c r="F65" i="65" s="1"/>
  <c r="C10" i="64" s="1"/>
  <c r="G63" i="65"/>
  <c r="H63" i="65" s="1"/>
  <c r="H65" i="65" s="1"/>
  <c r="D10" i="64" s="1"/>
  <c r="F427" i="72" l="1"/>
  <c r="F434" i="72" s="1"/>
  <c r="C11" i="70" s="1"/>
  <c r="C14" i="70" s="1"/>
  <c r="C45" i="52" s="1"/>
  <c r="I427" i="72"/>
  <c r="J427" i="72" s="1"/>
  <c r="J434" i="72" s="1"/>
  <c r="I42" i="68"/>
  <c r="J42" i="68" s="1"/>
  <c r="J44" i="68" s="1"/>
  <c r="G42" i="68"/>
  <c r="H42" i="68" s="1"/>
  <c r="H44" i="68" s="1"/>
  <c r="D13" i="64" s="1"/>
  <c r="C31" i="52"/>
  <c r="C15" i="64"/>
  <c r="C17" i="64" s="1"/>
  <c r="C12" i="75"/>
  <c r="C52" i="52" s="1"/>
  <c r="D12" i="75"/>
  <c r="E14" i="64"/>
  <c r="E11" i="64"/>
  <c r="D33" i="52"/>
  <c r="E33" i="52" s="1"/>
  <c r="E44" i="52"/>
  <c r="E10" i="70"/>
  <c r="E10" i="75"/>
  <c r="D34" i="52"/>
  <c r="E34" i="52" s="1"/>
  <c r="E13" i="64"/>
  <c r="E50" i="52"/>
  <c r="D31" i="52"/>
  <c r="E31" i="52" s="1"/>
  <c r="E10" i="64"/>
  <c r="E41" i="52"/>
  <c r="E12" i="70"/>
  <c r="E13" i="70"/>
  <c r="D51" i="52"/>
  <c r="E51" i="52" s="1"/>
  <c r="E11" i="75"/>
  <c r="E43" i="52"/>
  <c r="C42" i="52" l="1"/>
  <c r="E42" i="52" s="1"/>
  <c r="E11" i="70"/>
  <c r="D15" i="64"/>
  <c r="C36" i="52"/>
  <c r="E15" i="64"/>
  <c r="E17" i="64" s="1"/>
  <c r="D52" i="52"/>
  <c r="E52" i="52" s="1"/>
  <c r="E12" i="75"/>
  <c r="C37" i="52"/>
  <c r="C38" i="52" s="1"/>
  <c r="C27" i="1" s="1"/>
  <c r="D14" i="70"/>
  <c r="E14" i="70" s="1"/>
  <c r="C16" i="70"/>
  <c r="E16" i="70" l="1"/>
  <c r="D36" i="52"/>
  <c r="E36" i="52" s="1"/>
  <c r="D17" i="64"/>
  <c r="D16" i="70"/>
  <c r="D45" i="52"/>
  <c r="E45" i="52" s="1"/>
  <c r="I20" i="62" l="1"/>
  <c r="J20" i="62" s="1"/>
  <c r="G20" i="62"/>
  <c r="H20" i="62" s="1"/>
  <c r="F20" i="62"/>
  <c r="I16" i="62"/>
  <c r="J16" i="62" s="1"/>
  <c r="G16" i="62"/>
  <c r="H16" i="62" s="1"/>
  <c r="F16" i="62"/>
  <c r="E27" i="62" s="1"/>
  <c r="I27" i="62" s="1"/>
  <c r="J27" i="62" s="1"/>
  <c r="I14" i="62"/>
  <c r="J14" i="62" s="1"/>
  <c r="G14" i="62"/>
  <c r="H14" i="62" s="1"/>
  <c r="F14" i="62"/>
  <c r="F224" i="63"/>
  <c r="I212" i="63"/>
  <c r="J212" i="63" s="1"/>
  <c r="G212" i="63"/>
  <c r="H212" i="63" s="1"/>
  <c r="F212" i="63"/>
  <c r="I204" i="63"/>
  <c r="J204" i="63" s="1"/>
  <c r="G204" i="63"/>
  <c r="H204" i="63" s="1"/>
  <c r="F204" i="63"/>
  <c r="I199" i="63"/>
  <c r="J199" i="63" s="1"/>
  <c r="G199" i="63"/>
  <c r="H199" i="63" s="1"/>
  <c r="F199" i="63"/>
  <c r="I189" i="63"/>
  <c r="J189" i="63" s="1"/>
  <c r="G189" i="63"/>
  <c r="H189" i="63" s="1"/>
  <c r="F189" i="63"/>
  <c r="I176" i="63"/>
  <c r="J176" i="63" s="1"/>
  <c r="G176" i="63"/>
  <c r="H176" i="63" s="1"/>
  <c r="F176" i="63"/>
  <c r="I165" i="63"/>
  <c r="J165" i="63" s="1"/>
  <c r="G165" i="63"/>
  <c r="H165" i="63" s="1"/>
  <c r="F165" i="63"/>
  <c r="I162" i="63"/>
  <c r="J162" i="63" s="1"/>
  <c r="G162" i="63"/>
  <c r="H162" i="63" s="1"/>
  <c r="F162" i="63"/>
  <c r="I150" i="63"/>
  <c r="J150" i="63" s="1"/>
  <c r="G150" i="63"/>
  <c r="H150" i="63" s="1"/>
  <c r="F150" i="63"/>
  <c r="I147" i="63"/>
  <c r="J147" i="63" s="1"/>
  <c r="G147" i="63"/>
  <c r="H147" i="63" s="1"/>
  <c r="F147" i="63"/>
  <c r="I137" i="63"/>
  <c r="J137" i="63" s="1"/>
  <c r="G137" i="63"/>
  <c r="H137" i="63" s="1"/>
  <c r="F137" i="63"/>
  <c r="I129" i="63"/>
  <c r="J129" i="63" s="1"/>
  <c r="G129" i="63"/>
  <c r="H129" i="63" s="1"/>
  <c r="F129" i="63"/>
  <c r="I120" i="63"/>
  <c r="J120" i="63" s="1"/>
  <c r="G120" i="63"/>
  <c r="H120" i="63" s="1"/>
  <c r="F120" i="63"/>
  <c r="I110" i="63"/>
  <c r="J110" i="63" s="1"/>
  <c r="G110" i="63"/>
  <c r="H110" i="63" s="1"/>
  <c r="F110" i="63"/>
  <c r="I101" i="63"/>
  <c r="J101" i="63" s="1"/>
  <c r="G101" i="63"/>
  <c r="H101" i="63" s="1"/>
  <c r="F101" i="63"/>
  <c r="I93" i="63"/>
  <c r="J93" i="63" s="1"/>
  <c r="G93" i="63"/>
  <c r="H93" i="63" s="1"/>
  <c r="F93" i="63"/>
  <c r="I83" i="63"/>
  <c r="J83" i="63" s="1"/>
  <c r="G83" i="63"/>
  <c r="H83" i="63" s="1"/>
  <c r="F83" i="63"/>
  <c r="F230" i="63" s="1"/>
  <c r="C14" i="57" s="1"/>
  <c r="F227" i="63"/>
  <c r="I224" i="63"/>
  <c r="J224" i="63" s="1"/>
  <c r="F95" i="61"/>
  <c r="C13" i="57" s="1"/>
  <c r="C23" i="52" s="1"/>
  <c r="I93" i="61"/>
  <c r="J93" i="61" s="1"/>
  <c r="G93" i="61"/>
  <c r="H93" i="61" s="1"/>
  <c r="F93" i="61"/>
  <c r="I87" i="61"/>
  <c r="J87" i="61" s="1"/>
  <c r="G87" i="61"/>
  <c r="H87" i="61" s="1"/>
  <c r="F87" i="61"/>
  <c r="I80" i="61"/>
  <c r="J80" i="61" s="1"/>
  <c r="G80" i="61"/>
  <c r="H80" i="61" s="1"/>
  <c r="F80" i="61"/>
  <c r="I63" i="61"/>
  <c r="J63" i="61" s="1"/>
  <c r="G63" i="61"/>
  <c r="H63" i="61" s="1"/>
  <c r="F63" i="61"/>
  <c r="I53" i="61"/>
  <c r="J53" i="61" s="1"/>
  <c r="G53" i="61"/>
  <c r="H53" i="61" s="1"/>
  <c r="F53" i="61"/>
  <c r="I53" i="60"/>
  <c r="J53" i="60" s="1"/>
  <c r="G53" i="60"/>
  <c r="H53" i="60" s="1"/>
  <c r="F53" i="60"/>
  <c r="I49" i="60"/>
  <c r="J49" i="60" s="1"/>
  <c r="G49" i="60"/>
  <c r="H49" i="60" s="1"/>
  <c r="F49" i="60"/>
  <c r="I45" i="60"/>
  <c r="J45" i="60" s="1"/>
  <c r="G45" i="60"/>
  <c r="H45" i="60" s="1"/>
  <c r="F45" i="60"/>
  <c r="I41" i="60"/>
  <c r="J41" i="60" s="1"/>
  <c r="G41" i="60"/>
  <c r="H41" i="60" s="1"/>
  <c r="F41" i="60"/>
  <c r="I37" i="60"/>
  <c r="J37" i="60" s="1"/>
  <c r="G37" i="60"/>
  <c r="H37" i="60" s="1"/>
  <c r="F37" i="60"/>
  <c r="F60" i="60" s="1"/>
  <c r="C12" i="57" s="1"/>
  <c r="C22" i="52" s="1"/>
  <c r="I91" i="59"/>
  <c r="J91" i="59" s="1"/>
  <c r="G91" i="59"/>
  <c r="H91" i="59" s="1"/>
  <c r="F91" i="59"/>
  <c r="I70" i="59"/>
  <c r="J70" i="59" s="1"/>
  <c r="G70" i="59"/>
  <c r="H70" i="59" s="1"/>
  <c r="F70" i="59"/>
  <c r="I65" i="59"/>
  <c r="J65" i="59" s="1"/>
  <c r="G65" i="59"/>
  <c r="H65" i="59" s="1"/>
  <c r="F65" i="59"/>
  <c r="I59" i="59"/>
  <c r="J59" i="59" s="1"/>
  <c r="G59" i="59"/>
  <c r="H59" i="59" s="1"/>
  <c r="F59" i="59"/>
  <c r="I54" i="59"/>
  <c r="J54" i="59" s="1"/>
  <c r="G54" i="59"/>
  <c r="H54" i="59" s="1"/>
  <c r="F54" i="59"/>
  <c r="F93" i="59" s="1"/>
  <c r="C11" i="57" s="1"/>
  <c r="C21" i="52" s="1"/>
  <c r="I65" i="58"/>
  <c r="J65" i="58" s="1"/>
  <c r="G65" i="58"/>
  <c r="H65" i="58" s="1"/>
  <c r="F65" i="58"/>
  <c r="I62" i="58"/>
  <c r="J62" i="58" s="1"/>
  <c r="G62" i="58"/>
  <c r="H62" i="58" s="1"/>
  <c r="F62" i="58"/>
  <c r="I59" i="58"/>
  <c r="J59" i="58" s="1"/>
  <c r="G59" i="58"/>
  <c r="H59" i="58" s="1"/>
  <c r="F59" i="58"/>
  <c r="I57" i="58"/>
  <c r="J57" i="58" s="1"/>
  <c r="G57" i="58"/>
  <c r="H57" i="58" s="1"/>
  <c r="F57" i="58"/>
  <c r="I52" i="58"/>
  <c r="J52" i="58" s="1"/>
  <c r="G52" i="58"/>
  <c r="H52" i="58" s="1"/>
  <c r="F52" i="58"/>
  <c r="I47" i="58"/>
  <c r="J47" i="58" s="1"/>
  <c r="G47" i="58"/>
  <c r="H47" i="58" s="1"/>
  <c r="F47" i="58"/>
  <c r="F67" i="58" s="1"/>
  <c r="C10" i="57" s="1"/>
  <c r="C20" i="52" s="1"/>
  <c r="C53" i="52"/>
  <c r="B12" i="52"/>
  <c r="B13" i="52"/>
  <c r="A14" i="52"/>
  <c r="B14" i="52"/>
  <c r="I34" i="56"/>
  <c r="J34" i="56" s="1"/>
  <c r="G34" i="56"/>
  <c r="H34" i="56" s="1"/>
  <c r="F34" i="56"/>
  <c r="I32" i="56"/>
  <c r="J32" i="56" s="1"/>
  <c r="G32" i="56"/>
  <c r="H32" i="56" s="1"/>
  <c r="F32" i="56"/>
  <c r="I28" i="56"/>
  <c r="J28" i="56" s="1"/>
  <c r="G28" i="56"/>
  <c r="H28" i="56" s="1"/>
  <c r="F28" i="56"/>
  <c r="I25" i="56"/>
  <c r="J25" i="56" s="1"/>
  <c r="G25" i="56"/>
  <c r="H25" i="56" s="1"/>
  <c r="F25" i="56"/>
  <c r="I21" i="56"/>
  <c r="J21" i="56" s="1"/>
  <c r="G21" i="56"/>
  <c r="H21" i="56" s="1"/>
  <c r="F21" i="56"/>
  <c r="I17" i="56"/>
  <c r="J17" i="56" s="1"/>
  <c r="G17" i="56"/>
  <c r="H17" i="56" s="1"/>
  <c r="F17" i="56"/>
  <c r="I15" i="56"/>
  <c r="J15" i="56" s="1"/>
  <c r="G15" i="56"/>
  <c r="H15" i="56" s="1"/>
  <c r="F15" i="56"/>
  <c r="I13" i="56"/>
  <c r="J13" i="56" s="1"/>
  <c r="G13" i="56"/>
  <c r="H13" i="56" s="1"/>
  <c r="F13" i="56"/>
  <c r="F36" i="56" s="1"/>
  <c r="C12" i="54" s="1"/>
  <c r="C14" i="52" s="1"/>
  <c r="I104" i="55"/>
  <c r="J104" i="55" s="1"/>
  <c r="G104" i="55"/>
  <c r="H104" i="55" s="1"/>
  <c r="F104" i="55"/>
  <c r="I97" i="55"/>
  <c r="J97" i="55" s="1"/>
  <c r="G97" i="55"/>
  <c r="H97" i="55" s="1"/>
  <c r="F97" i="55"/>
  <c r="I93" i="55"/>
  <c r="J93" i="55" s="1"/>
  <c r="G93" i="55"/>
  <c r="H93" i="55" s="1"/>
  <c r="F93" i="55"/>
  <c r="I89" i="55"/>
  <c r="J89" i="55" s="1"/>
  <c r="G89" i="55"/>
  <c r="H89" i="55" s="1"/>
  <c r="F89" i="55"/>
  <c r="I88" i="55"/>
  <c r="J88" i="55" s="1"/>
  <c r="G88" i="55"/>
  <c r="H88" i="55" s="1"/>
  <c r="F88" i="55"/>
  <c r="I85" i="55"/>
  <c r="J85" i="55" s="1"/>
  <c r="G85" i="55"/>
  <c r="H85" i="55" s="1"/>
  <c r="F85" i="55"/>
  <c r="I82" i="55"/>
  <c r="J82" i="55" s="1"/>
  <c r="G82" i="55"/>
  <c r="H82" i="55" s="1"/>
  <c r="F82" i="55"/>
  <c r="I79" i="55"/>
  <c r="J79" i="55" s="1"/>
  <c r="G79" i="55"/>
  <c r="H79" i="55" s="1"/>
  <c r="F79" i="55"/>
  <c r="I73" i="55"/>
  <c r="J73" i="55" s="1"/>
  <c r="G73" i="55"/>
  <c r="H73" i="55" s="1"/>
  <c r="F73" i="55"/>
  <c r="I67" i="55"/>
  <c r="J67" i="55" s="1"/>
  <c r="G67" i="55"/>
  <c r="H67" i="55" s="1"/>
  <c r="F67" i="55"/>
  <c r="I61" i="55"/>
  <c r="J61" i="55" s="1"/>
  <c r="G61" i="55"/>
  <c r="H61" i="55" s="1"/>
  <c r="F61" i="55"/>
  <c r="I58" i="55"/>
  <c r="J58" i="55" s="1"/>
  <c r="G58" i="55"/>
  <c r="H58" i="55" s="1"/>
  <c r="F58" i="55"/>
  <c r="A10" i="54"/>
  <c r="A12" i="52" s="1"/>
  <c r="A11" i="54"/>
  <c r="A13" i="52" s="1"/>
  <c r="I107" i="53"/>
  <c r="J107" i="53" s="1"/>
  <c r="G107" i="53"/>
  <c r="H107" i="53" s="1"/>
  <c r="F107" i="53"/>
  <c r="I101" i="53"/>
  <c r="J101" i="53" s="1"/>
  <c r="G101" i="53"/>
  <c r="H101" i="53" s="1"/>
  <c r="F101" i="53"/>
  <c r="I94" i="53"/>
  <c r="J94" i="53" s="1"/>
  <c r="G94" i="53"/>
  <c r="H94" i="53" s="1"/>
  <c r="F94" i="53"/>
  <c r="I91" i="53"/>
  <c r="J91" i="53" s="1"/>
  <c r="G91" i="53"/>
  <c r="H91" i="53" s="1"/>
  <c r="F91" i="53"/>
  <c r="I89" i="53"/>
  <c r="J89" i="53" s="1"/>
  <c r="G89" i="53"/>
  <c r="H89" i="53" s="1"/>
  <c r="F89" i="53"/>
  <c r="I87" i="53"/>
  <c r="J87" i="53" s="1"/>
  <c r="G87" i="53"/>
  <c r="H87" i="53" s="1"/>
  <c r="F87" i="53"/>
  <c r="I81" i="53"/>
  <c r="J81" i="53" s="1"/>
  <c r="G81" i="53"/>
  <c r="H81" i="53" s="1"/>
  <c r="F81" i="53"/>
  <c r="I75" i="53"/>
  <c r="J75" i="53" s="1"/>
  <c r="G75" i="53"/>
  <c r="H75" i="53" s="1"/>
  <c r="F75" i="53"/>
  <c r="I70" i="53"/>
  <c r="J70" i="53" s="1"/>
  <c r="G70" i="53"/>
  <c r="H70" i="53" s="1"/>
  <c r="F70" i="53"/>
  <c r="I67" i="53"/>
  <c r="J67" i="53" s="1"/>
  <c r="G67" i="53"/>
  <c r="H67" i="53" s="1"/>
  <c r="F67" i="53"/>
  <c r="I64" i="53"/>
  <c r="J64" i="53" s="1"/>
  <c r="G64" i="53"/>
  <c r="H64" i="53" s="1"/>
  <c r="F64" i="53"/>
  <c r="I62" i="53"/>
  <c r="J62" i="53" s="1"/>
  <c r="G62" i="53"/>
  <c r="H62" i="53" s="1"/>
  <c r="F62" i="53"/>
  <c r="I58" i="53"/>
  <c r="J58" i="53" s="1"/>
  <c r="G58" i="53"/>
  <c r="H58" i="53" s="1"/>
  <c r="F58" i="53"/>
  <c r="I55" i="53"/>
  <c r="J55" i="53" s="1"/>
  <c r="G55" i="53"/>
  <c r="H55" i="53" s="1"/>
  <c r="F55" i="53"/>
  <c r="I52" i="53"/>
  <c r="J52" i="53" s="1"/>
  <c r="G52" i="53"/>
  <c r="H52" i="53" s="1"/>
  <c r="F52" i="53"/>
  <c r="I50" i="53"/>
  <c r="J50" i="53" s="1"/>
  <c r="G50" i="53"/>
  <c r="H50" i="53" s="1"/>
  <c r="F50" i="53"/>
  <c r="I48" i="53"/>
  <c r="J48" i="53" s="1"/>
  <c r="G48" i="53"/>
  <c r="H48" i="53" s="1"/>
  <c r="F48" i="53"/>
  <c r="I45" i="53"/>
  <c r="J45" i="53" s="1"/>
  <c r="G45" i="53"/>
  <c r="H45" i="53" s="1"/>
  <c r="F45" i="53"/>
  <c r="I42" i="53"/>
  <c r="J42" i="53" s="1"/>
  <c r="G42" i="53"/>
  <c r="H42" i="53" s="1"/>
  <c r="F42" i="53"/>
  <c r="I39" i="53"/>
  <c r="J39" i="53" s="1"/>
  <c r="G39" i="53"/>
  <c r="H39" i="53" s="1"/>
  <c r="F39" i="53"/>
  <c r="I36" i="53"/>
  <c r="J36" i="53" s="1"/>
  <c r="G36" i="53"/>
  <c r="H36" i="53" s="1"/>
  <c r="F36" i="53"/>
  <c r="F109" i="53" s="1"/>
  <c r="C10" i="54" s="1"/>
  <c r="D14" i="75"/>
  <c r="C14" i="75"/>
  <c r="E14" i="75"/>
  <c r="C46" i="52"/>
  <c r="D46" i="52" s="1"/>
  <c r="E114" i="55" l="1"/>
  <c r="C12" i="52"/>
  <c r="D53" i="52"/>
  <c r="D54" i="52" s="1"/>
  <c r="D29" i="1" s="1"/>
  <c r="C54" i="52"/>
  <c r="C29" i="1" s="1"/>
  <c r="C24" i="52"/>
  <c r="G227" i="63"/>
  <c r="H227" i="63" s="1"/>
  <c r="G224" i="63"/>
  <c r="H224" i="63" s="1"/>
  <c r="H230" i="63" s="1"/>
  <c r="D14" i="57" s="1"/>
  <c r="D24" i="52" s="1"/>
  <c r="E24" i="52" s="1"/>
  <c r="I227" i="63"/>
  <c r="J227" i="63" s="1"/>
  <c r="J230" i="63" s="1"/>
  <c r="J93" i="59"/>
  <c r="H36" i="56"/>
  <c r="D12" i="54" s="1"/>
  <c r="E12" i="54" s="1"/>
  <c r="H60" i="60"/>
  <c r="D12" i="57" s="1"/>
  <c r="D22" i="52" s="1"/>
  <c r="E22" i="52" s="1"/>
  <c r="J60" i="60"/>
  <c r="H95" i="61"/>
  <c r="D13" i="57" s="1"/>
  <c r="E13" i="57" s="1"/>
  <c r="J67" i="58"/>
  <c r="J36" i="56"/>
  <c r="J29" i="62"/>
  <c r="J95" i="61"/>
  <c r="H93" i="59"/>
  <c r="D11" i="57" s="1"/>
  <c r="D21" i="52" s="1"/>
  <c r="E21" i="52" s="1"/>
  <c r="F27" i="62"/>
  <c r="F29" i="62" s="1"/>
  <c r="C15" i="57" s="1"/>
  <c r="G27" i="62"/>
  <c r="H27" i="62" s="1"/>
  <c r="H29" i="62" s="1"/>
  <c r="D15" i="57" s="1"/>
  <c r="D25" i="52" s="1"/>
  <c r="H67" i="58"/>
  <c r="D10" i="57" s="1"/>
  <c r="G114" i="55"/>
  <c r="H114" i="55" s="1"/>
  <c r="H116" i="55" s="1"/>
  <c r="D11" i="54" s="1"/>
  <c r="H109" i="53"/>
  <c r="D10" i="54" s="1"/>
  <c r="J109" i="53"/>
  <c r="D37" i="52"/>
  <c r="D38" i="52" s="1"/>
  <c r="D27" i="1" s="1"/>
  <c r="E27" i="1" s="1"/>
  <c r="E46" i="52"/>
  <c r="C47" i="52"/>
  <c r="C28" i="1" s="1"/>
  <c r="C25" i="52" l="1"/>
  <c r="C16" i="57"/>
  <c r="C27" i="52"/>
  <c r="D27" i="52" s="1"/>
  <c r="E25" i="52"/>
  <c r="D14" i="52"/>
  <c r="E14" i="52" s="1"/>
  <c r="I114" i="55"/>
  <c r="J114" i="55" s="1"/>
  <c r="J116" i="55" s="1"/>
  <c r="F114" i="55"/>
  <c r="F116" i="55" s="1"/>
  <c r="C11" i="54" s="1"/>
  <c r="E29" i="1"/>
  <c r="E14" i="57"/>
  <c r="C18" i="57"/>
  <c r="C26" i="52"/>
  <c r="C28" i="52" s="1"/>
  <c r="C26" i="1" s="1"/>
  <c r="D16" i="57"/>
  <c r="D26" i="52" s="1"/>
  <c r="E26" i="52" s="1"/>
  <c r="E12" i="57"/>
  <c r="E11" i="57"/>
  <c r="D23" i="52"/>
  <c r="E23" i="52" s="1"/>
  <c r="D13" i="52"/>
  <c r="E11" i="54"/>
  <c r="E15" i="57"/>
  <c r="D20" i="52"/>
  <c r="E37" i="52"/>
  <c r="E38" i="52" s="1"/>
  <c r="E10" i="57"/>
  <c r="E10" i="54"/>
  <c r="D12" i="52"/>
  <c r="E12" i="52" s="1"/>
  <c r="E47" i="52"/>
  <c r="D47" i="52"/>
  <c r="D28" i="1" s="1"/>
  <c r="E28" i="1" s="1"/>
  <c r="C13" i="52" l="1"/>
  <c r="C13" i="54"/>
  <c r="D18" i="57"/>
  <c r="E16" i="57"/>
  <c r="E18" i="57" s="1"/>
  <c r="D28" i="52"/>
  <c r="D26" i="1" s="1"/>
  <c r="E26" i="1" s="1"/>
  <c r="E27" i="52"/>
  <c r="E20" i="52"/>
  <c r="D13" i="54" l="1"/>
  <c r="C15" i="52"/>
  <c r="C16" i="52" s="1"/>
  <c r="C15" i="54"/>
  <c r="E13" i="52"/>
  <c r="E28" i="52"/>
  <c r="C17" i="52" l="1"/>
  <c r="C25" i="1" s="1"/>
  <c r="C30" i="1" s="1"/>
  <c r="D16" i="52"/>
  <c r="E16" i="52"/>
  <c r="D15" i="54"/>
  <c r="D15" i="52"/>
  <c r="E13" i="54"/>
  <c r="E15" i="54" s="1"/>
  <c r="E15" i="52" l="1"/>
  <c r="E17" i="52" s="1"/>
  <c r="D17" i="52"/>
  <c r="D25" i="1" s="1"/>
  <c r="I90" i="44"/>
  <c r="J90" i="44" s="1"/>
  <c r="G90" i="44"/>
  <c r="H90" i="44" s="1"/>
  <c r="F90" i="44"/>
  <c r="I87" i="44"/>
  <c r="J87" i="44" s="1"/>
  <c r="G87" i="44"/>
  <c r="H87" i="44" s="1"/>
  <c r="F87" i="44"/>
  <c r="I84" i="44"/>
  <c r="J84" i="44" s="1"/>
  <c r="G84" i="44"/>
  <c r="H84" i="44" s="1"/>
  <c r="F84" i="44"/>
  <c r="I73" i="44"/>
  <c r="J73" i="44" s="1"/>
  <c r="G73" i="44"/>
  <c r="H73" i="44" s="1"/>
  <c r="F73" i="44"/>
  <c r="I44" i="44"/>
  <c r="J44" i="44" s="1"/>
  <c r="G44" i="44"/>
  <c r="H44" i="44" s="1"/>
  <c r="F44" i="44"/>
  <c r="I40" i="44"/>
  <c r="J40" i="44" s="1"/>
  <c r="G40" i="44"/>
  <c r="H40" i="44" s="1"/>
  <c r="F40" i="44"/>
  <c r="I35" i="44"/>
  <c r="J35" i="44" s="1"/>
  <c r="G35" i="44"/>
  <c r="H35" i="44" s="1"/>
  <c r="F35" i="44"/>
  <c r="I30" i="44"/>
  <c r="J30" i="44" s="1"/>
  <c r="G30" i="44"/>
  <c r="H30" i="44" s="1"/>
  <c r="F30" i="44"/>
  <c r="F92" i="44" s="1"/>
  <c r="I23" i="44"/>
  <c r="J23" i="44" s="1"/>
  <c r="G23" i="44"/>
  <c r="H23" i="44" s="1"/>
  <c r="F23" i="44"/>
  <c r="I13" i="44"/>
  <c r="J13" i="44" s="1"/>
  <c r="G13" i="44"/>
  <c r="H13" i="44" s="1"/>
  <c r="F13" i="44"/>
  <c r="F117" i="28"/>
  <c r="C41" i="4" s="1"/>
  <c r="I115" i="28"/>
  <c r="J115" i="28" s="1"/>
  <c r="G115" i="28"/>
  <c r="H115" i="28" s="1"/>
  <c r="F115" i="28"/>
  <c r="I111" i="28"/>
  <c r="J111" i="28" s="1"/>
  <c r="G111" i="28"/>
  <c r="H111" i="28" s="1"/>
  <c r="F111" i="28"/>
  <c r="I108" i="28"/>
  <c r="J108" i="28" s="1"/>
  <c r="G108" i="28"/>
  <c r="H108" i="28" s="1"/>
  <c r="F108" i="28"/>
  <c r="I103" i="28"/>
  <c r="J103" i="28" s="1"/>
  <c r="G103" i="28"/>
  <c r="H103" i="28" s="1"/>
  <c r="F103" i="28"/>
  <c r="I99" i="28"/>
  <c r="J99" i="28" s="1"/>
  <c r="G99" i="28"/>
  <c r="H99" i="28" s="1"/>
  <c r="F99" i="28"/>
  <c r="I87" i="28"/>
  <c r="J87" i="28" s="1"/>
  <c r="G87" i="28"/>
  <c r="H87" i="28" s="1"/>
  <c r="F87" i="28"/>
  <c r="I82" i="28"/>
  <c r="J82" i="28" s="1"/>
  <c r="G82" i="28"/>
  <c r="H82" i="28" s="1"/>
  <c r="F82" i="28"/>
  <c r="I77" i="28"/>
  <c r="J77" i="28" s="1"/>
  <c r="G77" i="28"/>
  <c r="H77" i="28" s="1"/>
  <c r="F77" i="28"/>
  <c r="I75" i="28"/>
  <c r="J75" i="28" s="1"/>
  <c r="G75" i="28"/>
  <c r="H75" i="28" s="1"/>
  <c r="F75" i="28"/>
  <c r="I69" i="28"/>
  <c r="J69" i="28" s="1"/>
  <c r="G69" i="28"/>
  <c r="H69" i="28" s="1"/>
  <c r="F69" i="28"/>
  <c r="I58" i="28"/>
  <c r="J58" i="28" s="1"/>
  <c r="G58" i="28"/>
  <c r="H58" i="28" s="1"/>
  <c r="F58" i="28"/>
  <c r="I54" i="28"/>
  <c r="J54" i="28" s="1"/>
  <c r="G54" i="28"/>
  <c r="H54" i="28" s="1"/>
  <c r="F54" i="28"/>
  <c r="I40" i="28"/>
  <c r="J40" i="28" s="1"/>
  <c r="G40" i="28"/>
  <c r="H40" i="28" s="1"/>
  <c r="F40" i="28"/>
  <c r="I23" i="28"/>
  <c r="J23" i="28" s="1"/>
  <c r="G23" i="28"/>
  <c r="H23" i="28" s="1"/>
  <c r="F23" i="28"/>
  <c r="A30" i="4"/>
  <c r="B30" i="4"/>
  <c r="A31" i="4"/>
  <c r="B31" i="4"/>
  <c r="A32" i="4"/>
  <c r="B32" i="4"/>
  <c r="A33" i="4"/>
  <c r="B33" i="4"/>
  <c r="A34" i="4"/>
  <c r="B34" i="4"/>
  <c r="A35" i="4"/>
  <c r="B35" i="4"/>
  <c r="A21" i="4"/>
  <c r="B21" i="4"/>
  <c r="A22" i="4"/>
  <c r="B22" i="4"/>
  <c r="A23" i="4"/>
  <c r="B23" i="4"/>
  <c r="A24" i="4"/>
  <c r="B24" i="4"/>
  <c r="F24" i="46"/>
  <c r="C15" i="39" s="1"/>
  <c r="C35" i="4" s="1"/>
  <c r="I21" i="46"/>
  <c r="J21" i="46" s="1"/>
  <c r="G21" i="46"/>
  <c r="H21" i="46" s="1"/>
  <c r="F21" i="46"/>
  <c r="I19" i="46"/>
  <c r="J19" i="46" s="1"/>
  <c r="G19" i="46"/>
  <c r="H19" i="46" s="1"/>
  <c r="F19" i="46"/>
  <c r="I17" i="46"/>
  <c r="J17" i="46" s="1"/>
  <c r="G17" i="46"/>
  <c r="H17" i="46" s="1"/>
  <c r="F17" i="46"/>
  <c r="I7" i="46"/>
  <c r="J7" i="46" s="1"/>
  <c r="G7" i="46"/>
  <c r="H7" i="46" s="1"/>
  <c r="F7" i="46"/>
  <c r="I35" i="42"/>
  <c r="J35" i="42" s="1"/>
  <c r="G35" i="42"/>
  <c r="H35" i="42" s="1"/>
  <c r="F35" i="42"/>
  <c r="I32" i="42"/>
  <c r="J32" i="42" s="1"/>
  <c r="G32" i="42"/>
  <c r="H32" i="42" s="1"/>
  <c r="F32" i="42"/>
  <c r="I28" i="42"/>
  <c r="J28" i="42" s="1"/>
  <c r="G28" i="42"/>
  <c r="H28" i="42" s="1"/>
  <c r="F28" i="42"/>
  <c r="I26" i="42"/>
  <c r="J26" i="42" s="1"/>
  <c r="G26" i="42"/>
  <c r="H26" i="42" s="1"/>
  <c r="F26" i="42"/>
  <c r="I24" i="42"/>
  <c r="J24" i="42" s="1"/>
  <c r="G24" i="42"/>
  <c r="H24" i="42" s="1"/>
  <c r="F24" i="42"/>
  <c r="I22" i="42"/>
  <c r="J22" i="42" s="1"/>
  <c r="G22" i="42"/>
  <c r="H22" i="42" s="1"/>
  <c r="F22" i="42"/>
  <c r="I20" i="42"/>
  <c r="J20" i="42" s="1"/>
  <c r="G20" i="42"/>
  <c r="H20" i="42" s="1"/>
  <c r="F20" i="42"/>
  <c r="I17" i="42"/>
  <c r="J17" i="42" s="1"/>
  <c r="G17" i="42"/>
  <c r="H17" i="42" s="1"/>
  <c r="F17" i="42"/>
  <c r="I14" i="42"/>
  <c r="J14" i="42" s="1"/>
  <c r="G14" i="42"/>
  <c r="H14" i="42" s="1"/>
  <c r="F14" i="42"/>
  <c r="I57" i="41"/>
  <c r="J57" i="41" s="1"/>
  <c r="G57" i="41"/>
  <c r="H57" i="41" s="1"/>
  <c r="F57" i="41"/>
  <c r="I54" i="41"/>
  <c r="J54" i="41" s="1"/>
  <c r="G54" i="41"/>
  <c r="H54" i="41" s="1"/>
  <c r="F54" i="41"/>
  <c r="I52" i="41"/>
  <c r="J52" i="41" s="1"/>
  <c r="G52" i="41"/>
  <c r="H52" i="41" s="1"/>
  <c r="F52" i="41"/>
  <c r="I49" i="41"/>
  <c r="J49" i="41" s="1"/>
  <c r="G49" i="41"/>
  <c r="H49" i="41" s="1"/>
  <c r="F49" i="41"/>
  <c r="I47" i="41"/>
  <c r="J47" i="41" s="1"/>
  <c r="G47" i="41"/>
  <c r="H47" i="41" s="1"/>
  <c r="F47" i="41"/>
  <c r="I44" i="41"/>
  <c r="J44" i="41" s="1"/>
  <c r="G44" i="41"/>
  <c r="H44" i="41" s="1"/>
  <c r="F44" i="41"/>
  <c r="I39" i="41"/>
  <c r="J39" i="41" s="1"/>
  <c r="G39" i="41"/>
  <c r="H39" i="41" s="1"/>
  <c r="F39" i="41"/>
  <c r="I35" i="41"/>
  <c r="J35" i="41" s="1"/>
  <c r="G35" i="41"/>
  <c r="H35" i="41" s="1"/>
  <c r="F35" i="41"/>
  <c r="I32" i="41"/>
  <c r="J32" i="41" s="1"/>
  <c r="G32" i="41"/>
  <c r="H32" i="41" s="1"/>
  <c r="F32" i="41"/>
  <c r="I29" i="41"/>
  <c r="J29" i="41" s="1"/>
  <c r="G29" i="41"/>
  <c r="H29" i="41" s="1"/>
  <c r="F29" i="41"/>
  <c r="I26" i="41"/>
  <c r="J26" i="41" s="1"/>
  <c r="G26" i="41"/>
  <c r="H26" i="41" s="1"/>
  <c r="F26" i="41"/>
  <c r="I23" i="41"/>
  <c r="J23" i="41" s="1"/>
  <c r="G23" i="41"/>
  <c r="H23" i="41" s="1"/>
  <c r="F23" i="41"/>
  <c r="I21" i="41"/>
  <c r="J21" i="41" s="1"/>
  <c r="G21" i="41"/>
  <c r="H21" i="41" s="1"/>
  <c r="F21" i="41"/>
  <c r="I18" i="41"/>
  <c r="J18" i="41" s="1"/>
  <c r="G18" i="41"/>
  <c r="H18" i="41" s="1"/>
  <c r="F18" i="41"/>
  <c r="I16" i="41"/>
  <c r="J16" i="41" s="1"/>
  <c r="G16" i="41"/>
  <c r="H16" i="41" s="1"/>
  <c r="F16" i="41"/>
  <c r="I13" i="41"/>
  <c r="J13" i="41" s="1"/>
  <c r="G13" i="41"/>
  <c r="H13" i="41" s="1"/>
  <c r="F13" i="41"/>
  <c r="I7" i="49"/>
  <c r="J7" i="49" s="1"/>
  <c r="J24" i="49" s="1"/>
  <c r="G7" i="49"/>
  <c r="H7" i="49" s="1"/>
  <c r="H24" i="49" s="1"/>
  <c r="D12" i="39" s="1"/>
  <c r="D32" i="4" s="1"/>
  <c r="F7" i="49"/>
  <c r="F24" i="49" s="1"/>
  <c r="C12" i="39" s="1"/>
  <c r="C32" i="4" s="1"/>
  <c r="I48" i="40"/>
  <c r="J48" i="40" s="1"/>
  <c r="G48" i="40"/>
  <c r="H48" i="40" s="1"/>
  <c r="F48" i="40"/>
  <c r="I45" i="40"/>
  <c r="J45" i="40" s="1"/>
  <c r="G45" i="40"/>
  <c r="H45" i="40" s="1"/>
  <c r="F45" i="40"/>
  <c r="I42" i="40"/>
  <c r="J42" i="40" s="1"/>
  <c r="G42" i="40"/>
  <c r="H42" i="40" s="1"/>
  <c r="F42" i="40"/>
  <c r="I37" i="40"/>
  <c r="J37" i="40" s="1"/>
  <c r="G37" i="40"/>
  <c r="H37" i="40" s="1"/>
  <c r="F37" i="40"/>
  <c r="I32" i="40"/>
  <c r="J32" i="40" s="1"/>
  <c r="G32" i="40"/>
  <c r="H32" i="40" s="1"/>
  <c r="F32" i="40"/>
  <c r="I27" i="40"/>
  <c r="J27" i="40" s="1"/>
  <c r="G27" i="40"/>
  <c r="H27" i="40" s="1"/>
  <c r="F27" i="40"/>
  <c r="I24" i="40"/>
  <c r="J24" i="40" s="1"/>
  <c r="G24" i="40"/>
  <c r="H24" i="40" s="1"/>
  <c r="F24" i="40"/>
  <c r="I21" i="40"/>
  <c r="J21" i="40" s="1"/>
  <c r="G21" i="40"/>
  <c r="H21" i="40" s="1"/>
  <c r="F21" i="40"/>
  <c r="I18" i="40"/>
  <c r="J18" i="40" s="1"/>
  <c r="G18" i="40"/>
  <c r="H18" i="40" s="1"/>
  <c r="F18" i="40"/>
  <c r="I15" i="40"/>
  <c r="J15" i="40" s="1"/>
  <c r="G15" i="40"/>
  <c r="H15" i="40" s="1"/>
  <c r="F15" i="40"/>
  <c r="I12" i="40"/>
  <c r="J12" i="40" s="1"/>
  <c r="G12" i="40"/>
  <c r="H12" i="40" s="1"/>
  <c r="F12" i="40"/>
  <c r="I10" i="40"/>
  <c r="J10" i="40" s="1"/>
  <c r="G10" i="40"/>
  <c r="H10" i="40" s="1"/>
  <c r="F10" i="40"/>
  <c r="I67" i="29"/>
  <c r="J67" i="29" s="1"/>
  <c r="G67" i="29"/>
  <c r="H67" i="29" s="1"/>
  <c r="F67" i="29"/>
  <c r="I65" i="29"/>
  <c r="J65" i="29" s="1"/>
  <c r="G65" i="29"/>
  <c r="H65" i="29" s="1"/>
  <c r="F65" i="29"/>
  <c r="I62" i="29"/>
  <c r="J62" i="29" s="1"/>
  <c r="G62" i="29"/>
  <c r="H62" i="29" s="1"/>
  <c r="F62" i="29"/>
  <c r="I56" i="29"/>
  <c r="J56" i="29" s="1"/>
  <c r="G56" i="29"/>
  <c r="H56" i="29" s="1"/>
  <c r="F56" i="29"/>
  <c r="I49" i="29"/>
  <c r="J49" i="29" s="1"/>
  <c r="G49" i="29"/>
  <c r="H49" i="29" s="1"/>
  <c r="F49" i="29"/>
  <c r="I44" i="29"/>
  <c r="J44" i="29" s="1"/>
  <c r="G44" i="29"/>
  <c r="H44" i="29" s="1"/>
  <c r="F44" i="29"/>
  <c r="I39" i="29"/>
  <c r="J39" i="29" s="1"/>
  <c r="G39" i="29"/>
  <c r="H39" i="29" s="1"/>
  <c r="F39" i="29"/>
  <c r="I35" i="29"/>
  <c r="J35" i="29" s="1"/>
  <c r="G35" i="29"/>
  <c r="H35" i="29" s="1"/>
  <c r="F35" i="29"/>
  <c r="I31" i="29"/>
  <c r="J31" i="29" s="1"/>
  <c r="G31" i="29"/>
  <c r="H31" i="29" s="1"/>
  <c r="F31" i="29"/>
  <c r="I28" i="29"/>
  <c r="J28" i="29" s="1"/>
  <c r="G28" i="29"/>
  <c r="H28" i="29" s="1"/>
  <c r="F28" i="29"/>
  <c r="I24" i="29"/>
  <c r="J24" i="29" s="1"/>
  <c r="G24" i="29"/>
  <c r="H24" i="29" s="1"/>
  <c r="F24" i="29"/>
  <c r="I20" i="29"/>
  <c r="J20" i="29" s="1"/>
  <c r="G20" i="29"/>
  <c r="H20" i="29" s="1"/>
  <c r="F20" i="29"/>
  <c r="I16" i="29"/>
  <c r="J16" i="29" s="1"/>
  <c r="G16" i="29"/>
  <c r="H16" i="29" s="1"/>
  <c r="F16" i="29"/>
  <c r="I12" i="29"/>
  <c r="J12" i="29" s="1"/>
  <c r="G12" i="29"/>
  <c r="H12" i="29" s="1"/>
  <c r="F12" i="29"/>
  <c r="I8" i="29"/>
  <c r="J8" i="29" s="1"/>
  <c r="G8" i="29"/>
  <c r="H8" i="29" s="1"/>
  <c r="F8" i="29"/>
  <c r="I162" i="19"/>
  <c r="J162" i="19" s="1"/>
  <c r="G162" i="19"/>
  <c r="H162" i="19" s="1"/>
  <c r="F162" i="19"/>
  <c r="I151" i="19"/>
  <c r="J151" i="19" s="1"/>
  <c r="G151" i="19"/>
  <c r="H151" i="19" s="1"/>
  <c r="F151" i="19"/>
  <c r="I137" i="19"/>
  <c r="J137" i="19" s="1"/>
  <c r="G137" i="19"/>
  <c r="H137" i="19" s="1"/>
  <c r="F137" i="19"/>
  <c r="I131" i="19"/>
  <c r="J131" i="19" s="1"/>
  <c r="G131" i="19"/>
  <c r="H131" i="19" s="1"/>
  <c r="F131" i="19"/>
  <c r="I105" i="19"/>
  <c r="J105" i="19" s="1"/>
  <c r="G105" i="19"/>
  <c r="H105" i="19" s="1"/>
  <c r="F105" i="19"/>
  <c r="I66" i="19"/>
  <c r="J66" i="19" s="1"/>
  <c r="G66" i="19"/>
  <c r="H66" i="19" s="1"/>
  <c r="F66" i="19"/>
  <c r="I42" i="19"/>
  <c r="J42" i="19" s="1"/>
  <c r="G42" i="19"/>
  <c r="H42" i="19" s="1"/>
  <c r="F42" i="19"/>
  <c r="I15" i="19"/>
  <c r="J15" i="19" s="1"/>
  <c r="G15" i="19"/>
  <c r="H15" i="19" s="1"/>
  <c r="F15" i="19"/>
  <c r="I78" i="13"/>
  <c r="J78" i="13" s="1"/>
  <c r="G78" i="13"/>
  <c r="H78" i="13" s="1"/>
  <c r="F78" i="13"/>
  <c r="I72" i="13"/>
  <c r="J72" i="13" s="1"/>
  <c r="G72" i="13"/>
  <c r="H72" i="13" s="1"/>
  <c r="F72" i="13"/>
  <c r="I65" i="13"/>
  <c r="J65" i="13" s="1"/>
  <c r="G65" i="13"/>
  <c r="H65" i="13" s="1"/>
  <c r="F65" i="13"/>
  <c r="I63" i="13"/>
  <c r="J63" i="13" s="1"/>
  <c r="G63" i="13"/>
  <c r="H63" i="13" s="1"/>
  <c r="F63" i="13"/>
  <c r="I61" i="13"/>
  <c r="J61" i="13" s="1"/>
  <c r="G61" i="13"/>
  <c r="H61" i="13" s="1"/>
  <c r="F61" i="13"/>
  <c r="I59" i="13"/>
  <c r="J59" i="13" s="1"/>
  <c r="G59" i="13"/>
  <c r="H59" i="13" s="1"/>
  <c r="F59" i="13"/>
  <c r="I51" i="13"/>
  <c r="J51" i="13" s="1"/>
  <c r="G51" i="13"/>
  <c r="H51" i="13" s="1"/>
  <c r="F51" i="13"/>
  <c r="I44" i="13"/>
  <c r="J44" i="13" s="1"/>
  <c r="G44" i="13"/>
  <c r="H44" i="13" s="1"/>
  <c r="F44" i="13"/>
  <c r="I35" i="13"/>
  <c r="J35" i="13" s="1"/>
  <c r="G35" i="13"/>
  <c r="H35" i="13" s="1"/>
  <c r="F35" i="13"/>
  <c r="I33" i="13"/>
  <c r="J33" i="13" s="1"/>
  <c r="G33" i="13"/>
  <c r="H33" i="13" s="1"/>
  <c r="F33" i="13"/>
  <c r="F80" i="13" s="1"/>
  <c r="C12" i="37" s="1"/>
  <c r="C23" i="4" s="1"/>
  <c r="I54" i="12"/>
  <c r="J54" i="12" s="1"/>
  <c r="G54" i="12"/>
  <c r="H54" i="12" s="1"/>
  <c r="F54" i="12"/>
  <c r="I49" i="12"/>
  <c r="J49" i="12" s="1"/>
  <c r="G49" i="12"/>
  <c r="H49" i="12" s="1"/>
  <c r="F49" i="12"/>
  <c r="I46" i="12"/>
  <c r="J46" i="12" s="1"/>
  <c r="G46" i="12"/>
  <c r="H46" i="12" s="1"/>
  <c r="F46" i="12"/>
  <c r="I44" i="12"/>
  <c r="J44" i="12" s="1"/>
  <c r="G44" i="12"/>
  <c r="H44" i="12" s="1"/>
  <c r="F44" i="12"/>
  <c r="I40" i="12"/>
  <c r="J40" i="12" s="1"/>
  <c r="G40" i="12"/>
  <c r="H40" i="12" s="1"/>
  <c r="F40" i="12"/>
  <c r="I36" i="12"/>
  <c r="J36" i="12" s="1"/>
  <c r="G36" i="12"/>
  <c r="H36" i="12" s="1"/>
  <c r="F36" i="12"/>
  <c r="I33" i="12"/>
  <c r="J33" i="12" s="1"/>
  <c r="G33" i="12"/>
  <c r="H33" i="12" s="1"/>
  <c r="F33" i="12"/>
  <c r="I30" i="12"/>
  <c r="J30" i="12" s="1"/>
  <c r="G30" i="12"/>
  <c r="H30" i="12" s="1"/>
  <c r="F30" i="12"/>
  <c r="I53" i="24"/>
  <c r="J53" i="24" s="1"/>
  <c r="G53" i="24"/>
  <c r="H53" i="24" s="1"/>
  <c r="F53" i="24"/>
  <c r="I48" i="24"/>
  <c r="J48" i="24" s="1"/>
  <c r="G48" i="24"/>
  <c r="H48" i="24" s="1"/>
  <c r="F48" i="24"/>
  <c r="I44" i="24"/>
  <c r="J44" i="24" s="1"/>
  <c r="G44" i="24"/>
  <c r="H44" i="24" s="1"/>
  <c r="F44" i="24"/>
  <c r="I39" i="24"/>
  <c r="J39" i="24" s="1"/>
  <c r="G39" i="24"/>
  <c r="H39" i="24" s="1"/>
  <c r="F39" i="24"/>
  <c r="I35" i="24"/>
  <c r="J35" i="24" s="1"/>
  <c r="G35" i="24"/>
  <c r="H35" i="24" s="1"/>
  <c r="F35" i="24"/>
  <c r="F55" i="24" s="1"/>
  <c r="C10" i="37" s="1"/>
  <c r="A12" i="4"/>
  <c r="B12" i="4"/>
  <c r="A13" i="4"/>
  <c r="B13" i="4"/>
  <c r="A14" i="4"/>
  <c r="B14" i="4"/>
  <c r="A15" i="4"/>
  <c r="B15" i="4"/>
  <c r="I136" i="8"/>
  <c r="J136" i="8" s="1"/>
  <c r="G136" i="8"/>
  <c r="H136" i="8" s="1"/>
  <c r="F136" i="8"/>
  <c r="I130" i="8"/>
  <c r="J130" i="8" s="1"/>
  <c r="G130" i="8"/>
  <c r="H130" i="8" s="1"/>
  <c r="F130" i="8"/>
  <c r="I128" i="8"/>
  <c r="J128" i="8" s="1"/>
  <c r="G128" i="8"/>
  <c r="H128" i="8" s="1"/>
  <c r="F128" i="8"/>
  <c r="I122" i="8"/>
  <c r="J122" i="8" s="1"/>
  <c r="G122" i="8"/>
  <c r="H122" i="8" s="1"/>
  <c r="F122" i="8"/>
  <c r="I110" i="8"/>
  <c r="J110" i="8" s="1"/>
  <c r="G110" i="8"/>
  <c r="H110" i="8" s="1"/>
  <c r="F110" i="8"/>
  <c r="I99" i="8"/>
  <c r="J99" i="8" s="1"/>
  <c r="G99" i="8"/>
  <c r="H99" i="8" s="1"/>
  <c r="F99" i="8"/>
  <c r="I91" i="8"/>
  <c r="J91" i="8" s="1"/>
  <c r="G91" i="8"/>
  <c r="H91" i="8" s="1"/>
  <c r="F91" i="8"/>
  <c r="I78" i="8"/>
  <c r="J78" i="8" s="1"/>
  <c r="G78" i="8"/>
  <c r="H78" i="8" s="1"/>
  <c r="F78" i="8"/>
  <c r="I67" i="8"/>
  <c r="J67" i="8" s="1"/>
  <c r="G67" i="8"/>
  <c r="H67" i="8" s="1"/>
  <c r="F67" i="8"/>
  <c r="I51" i="8"/>
  <c r="J51" i="8" s="1"/>
  <c r="G51" i="8"/>
  <c r="H51" i="8" s="1"/>
  <c r="F51" i="8"/>
  <c r="I36" i="8"/>
  <c r="J36" i="8" s="1"/>
  <c r="G36" i="8"/>
  <c r="H36" i="8" s="1"/>
  <c r="F36" i="8"/>
  <c r="I33" i="8"/>
  <c r="J33" i="8" s="1"/>
  <c r="G33" i="8"/>
  <c r="H33" i="8" s="1"/>
  <c r="F33" i="8"/>
  <c r="I30" i="8"/>
  <c r="J30" i="8" s="1"/>
  <c r="G30" i="8"/>
  <c r="H30" i="8" s="1"/>
  <c r="F30" i="8"/>
  <c r="I27" i="8"/>
  <c r="J27" i="8" s="1"/>
  <c r="G27" i="8"/>
  <c r="H27" i="8" s="1"/>
  <c r="F27" i="8"/>
  <c r="I120" i="7"/>
  <c r="J120" i="7" s="1"/>
  <c r="G120" i="7"/>
  <c r="H120" i="7" s="1"/>
  <c r="F120" i="7"/>
  <c r="I103" i="7"/>
  <c r="J103" i="7" s="1"/>
  <c r="G103" i="7"/>
  <c r="H103" i="7" s="1"/>
  <c r="F103" i="7"/>
  <c r="I97" i="7"/>
  <c r="J97" i="7" s="1"/>
  <c r="G97" i="7"/>
  <c r="H97" i="7" s="1"/>
  <c r="F97" i="7"/>
  <c r="I83" i="7"/>
  <c r="J83" i="7" s="1"/>
  <c r="G83" i="7"/>
  <c r="H83" i="7" s="1"/>
  <c r="F83" i="7"/>
  <c r="I80" i="7"/>
  <c r="J80" i="7" s="1"/>
  <c r="G80" i="7"/>
  <c r="H80" i="7" s="1"/>
  <c r="F80" i="7"/>
  <c r="I77" i="7"/>
  <c r="J77" i="7" s="1"/>
  <c r="G77" i="7"/>
  <c r="H77" i="7" s="1"/>
  <c r="F77" i="7"/>
  <c r="I73" i="7"/>
  <c r="J73" i="7" s="1"/>
  <c r="G73" i="7"/>
  <c r="H73" i="7" s="1"/>
  <c r="F73" i="7"/>
  <c r="I69" i="7"/>
  <c r="J69" i="7" s="1"/>
  <c r="G69" i="7"/>
  <c r="H69" i="7" s="1"/>
  <c r="F69" i="7"/>
  <c r="I66" i="7"/>
  <c r="J66" i="7" s="1"/>
  <c r="G66" i="7"/>
  <c r="H66" i="7" s="1"/>
  <c r="F66" i="7"/>
  <c r="I55" i="7"/>
  <c r="J55" i="7" s="1"/>
  <c r="G55" i="7"/>
  <c r="H55" i="7" s="1"/>
  <c r="F55" i="7"/>
  <c r="I51" i="7"/>
  <c r="J51" i="7" s="1"/>
  <c r="G51" i="7"/>
  <c r="H51" i="7" s="1"/>
  <c r="F51" i="7"/>
  <c r="I48" i="7"/>
  <c r="J48" i="7" s="1"/>
  <c r="G48" i="7"/>
  <c r="H48" i="7" s="1"/>
  <c r="F48" i="7"/>
  <c r="I45" i="7"/>
  <c r="J45" i="7" s="1"/>
  <c r="G45" i="7"/>
  <c r="H45" i="7" s="1"/>
  <c r="F45" i="7"/>
  <c r="I39" i="7"/>
  <c r="J39" i="7" s="1"/>
  <c r="G39" i="7"/>
  <c r="H39" i="7" s="1"/>
  <c r="F39" i="7"/>
  <c r="I35" i="7"/>
  <c r="J35" i="7" s="1"/>
  <c r="G35" i="7"/>
  <c r="H35" i="7" s="1"/>
  <c r="F35" i="7"/>
  <c r="I70" i="6"/>
  <c r="J70" i="6" s="1"/>
  <c r="G70" i="6"/>
  <c r="H70" i="6" s="1"/>
  <c r="F70" i="6"/>
  <c r="I65" i="6"/>
  <c r="J65" i="6" s="1"/>
  <c r="G65" i="6"/>
  <c r="H65" i="6" s="1"/>
  <c r="F65" i="6"/>
  <c r="I62" i="6"/>
  <c r="J62" i="6" s="1"/>
  <c r="G62" i="6"/>
  <c r="H62" i="6" s="1"/>
  <c r="F62" i="6"/>
  <c r="I59" i="6"/>
  <c r="J59" i="6" s="1"/>
  <c r="G59" i="6"/>
  <c r="H59" i="6" s="1"/>
  <c r="F59" i="6"/>
  <c r="I55" i="6"/>
  <c r="J55" i="6" s="1"/>
  <c r="G55" i="6"/>
  <c r="H55" i="6" s="1"/>
  <c r="F55" i="6"/>
  <c r="I50" i="6"/>
  <c r="J50" i="6" s="1"/>
  <c r="G50" i="6"/>
  <c r="H50" i="6" s="1"/>
  <c r="F50" i="6"/>
  <c r="I47" i="6"/>
  <c r="J47" i="6" s="1"/>
  <c r="G47" i="6"/>
  <c r="H47" i="6" s="1"/>
  <c r="F47" i="6"/>
  <c r="I44" i="6"/>
  <c r="J44" i="6" s="1"/>
  <c r="G44" i="6"/>
  <c r="H44" i="6" s="1"/>
  <c r="F44" i="6"/>
  <c r="I41" i="6"/>
  <c r="J41" i="6" s="1"/>
  <c r="G41" i="6"/>
  <c r="H41" i="6" s="1"/>
  <c r="F41" i="6"/>
  <c r="I38" i="6"/>
  <c r="J38" i="6" s="1"/>
  <c r="G38" i="6"/>
  <c r="H38" i="6" s="1"/>
  <c r="F38" i="6"/>
  <c r="I174" i="5"/>
  <c r="J174" i="5" s="1"/>
  <c r="G174" i="5"/>
  <c r="H174" i="5" s="1"/>
  <c r="F174" i="5"/>
  <c r="I165" i="5"/>
  <c r="J165" i="5" s="1"/>
  <c r="G165" i="5"/>
  <c r="H165" i="5" s="1"/>
  <c r="F165" i="5"/>
  <c r="I161" i="5"/>
  <c r="J161" i="5" s="1"/>
  <c r="G161" i="5"/>
  <c r="H161" i="5" s="1"/>
  <c r="F161" i="5"/>
  <c r="I159" i="5"/>
  <c r="J159" i="5" s="1"/>
  <c r="G159" i="5"/>
  <c r="H159" i="5" s="1"/>
  <c r="F159" i="5"/>
  <c r="I157" i="5"/>
  <c r="J157" i="5" s="1"/>
  <c r="G157" i="5"/>
  <c r="H157" i="5" s="1"/>
  <c r="F157" i="5"/>
  <c r="I155" i="5"/>
  <c r="J155" i="5" s="1"/>
  <c r="G155" i="5"/>
  <c r="H155" i="5" s="1"/>
  <c r="F155" i="5"/>
  <c r="I149" i="5"/>
  <c r="J149" i="5" s="1"/>
  <c r="G149" i="5"/>
  <c r="H149" i="5" s="1"/>
  <c r="F149" i="5"/>
  <c r="I147" i="5"/>
  <c r="J147" i="5" s="1"/>
  <c r="G147" i="5"/>
  <c r="H147" i="5" s="1"/>
  <c r="F147" i="5"/>
  <c r="I144" i="5"/>
  <c r="J144" i="5" s="1"/>
  <c r="G144" i="5"/>
  <c r="H144" i="5" s="1"/>
  <c r="F144" i="5"/>
  <c r="I141" i="5"/>
  <c r="J141" i="5" s="1"/>
  <c r="G141" i="5"/>
  <c r="H141" i="5" s="1"/>
  <c r="F141" i="5"/>
  <c r="I138" i="5"/>
  <c r="J138" i="5" s="1"/>
  <c r="G138" i="5"/>
  <c r="H138" i="5" s="1"/>
  <c r="F138" i="5"/>
  <c r="I135" i="5"/>
  <c r="J135" i="5" s="1"/>
  <c r="G135" i="5"/>
  <c r="H135" i="5" s="1"/>
  <c r="F135" i="5"/>
  <c r="I132" i="5"/>
  <c r="J132" i="5" s="1"/>
  <c r="G132" i="5"/>
  <c r="H132" i="5" s="1"/>
  <c r="F132" i="5"/>
  <c r="I130" i="5"/>
  <c r="J130" i="5" s="1"/>
  <c r="G130" i="5"/>
  <c r="H130" i="5" s="1"/>
  <c r="F130" i="5"/>
  <c r="I127" i="5"/>
  <c r="J127" i="5" s="1"/>
  <c r="G127" i="5"/>
  <c r="H127" i="5" s="1"/>
  <c r="F127" i="5"/>
  <c r="I119" i="5"/>
  <c r="J119" i="5" s="1"/>
  <c r="G119" i="5"/>
  <c r="H119" i="5" s="1"/>
  <c r="F119" i="5"/>
  <c r="I117" i="5"/>
  <c r="J117" i="5" s="1"/>
  <c r="G117" i="5"/>
  <c r="H117" i="5" s="1"/>
  <c r="F117" i="5"/>
  <c r="I115" i="5"/>
  <c r="J115" i="5" s="1"/>
  <c r="G115" i="5"/>
  <c r="H115" i="5" s="1"/>
  <c r="F115" i="5"/>
  <c r="I109" i="5"/>
  <c r="J109" i="5" s="1"/>
  <c r="G109" i="5"/>
  <c r="H109" i="5" s="1"/>
  <c r="F109" i="5"/>
  <c r="I107" i="5"/>
  <c r="J107" i="5" s="1"/>
  <c r="G107" i="5"/>
  <c r="H107" i="5" s="1"/>
  <c r="F107" i="5"/>
  <c r="I104" i="5"/>
  <c r="J104" i="5" s="1"/>
  <c r="G104" i="5"/>
  <c r="H104" i="5" s="1"/>
  <c r="F104" i="5"/>
  <c r="I101" i="5"/>
  <c r="J101" i="5" s="1"/>
  <c r="G101" i="5"/>
  <c r="H101" i="5" s="1"/>
  <c r="F101" i="5"/>
  <c r="I98" i="5"/>
  <c r="J98" i="5" s="1"/>
  <c r="G98" i="5"/>
  <c r="H98" i="5" s="1"/>
  <c r="F98" i="5"/>
  <c r="I95" i="5"/>
  <c r="J95" i="5" s="1"/>
  <c r="G95" i="5"/>
  <c r="H95" i="5" s="1"/>
  <c r="F95" i="5"/>
  <c r="I92" i="5"/>
  <c r="J92" i="5" s="1"/>
  <c r="G92" i="5"/>
  <c r="H92" i="5" s="1"/>
  <c r="F92" i="5"/>
  <c r="I89" i="5"/>
  <c r="J89" i="5" s="1"/>
  <c r="G89" i="5"/>
  <c r="H89" i="5" s="1"/>
  <c r="F89" i="5"/>
  <c r="I87" i="5"/>
  <c r="J87" i="5" s="1"/>
  <c r="G87" i="5"/>
  <c r="H87" i="5" s="1"/>
  <c r="F87" i="5"/>
  <c r="I84" i="5"/>
  <c r="J84" i="5" s="1"/>
  <c r="G84" i="5"/>
  <c r="H84" i="5" s="1"/>
  <c r="F84" i="5"/>
  <c r="I80" i="5"/>
  <c r="J80" i="5" s="1"/>
  <c r="G80" i="5"/>
  <c r="H80" i="5" s="1"/>
  <c r="F80" i="5"/>
  <c r="I77" i="5"/>
  <c r="J77" i="5" s="1"/>
  <c r="G77" i="5"/>
  <c r="H77" i="5" s="1"/>
  <c r="F77" i="5"/>
  <c r="I72" i="5"/>
  <c r="J72" i="5" s="1"/>
  <c r="G72" i="5"/>
  <c r="H72" i="5" s="1"/>
  <c r="F72" i="5"/>
  <c r="I67" i="5"/>
  <c r="J67" i="5" s="1"/>
  <c r="G67" i="5"/>
  <c r="H67" i="5" s="1"/>
  <c r="F67" i="5"/>
  <c r="I65" i="5"/>
  <c r="J65" i="5" s="1"/>
  <c r="G65" i="5"/>
  <c r="H65" i="5" s="1"/>
  <c r="F65" i="5"/>
  <c r="I61" i="5"/>
  <c r="J61" i="5" s="1"/>
  <c r="G61" i="5"/>
  <c r="H61" i="5" s="1"/>
  <c r="F61" i="5"/>
  <c r="I58" i="5"/>
  <c r="J58" i="5" s="1"/>
  <c r="G58" i="5"/>
  <c r="H58" i="5" s="1"/>
  <c r="F58" i="5"/>
  <c r="I53" i="5"/>
  <c r="J53" i="5" s="1"/>
  <c r="G53" i="5"/>
  <c r="H53" i="5" s="1"/>
  <c r="F53" i="5"/>
  <c r="I50" i="5"/>
  <c r="J50" i="5" s="1"/>
  <c r="G50" i="5"/>
  <c r="H50" i="5" s="1"/>
  <c r="F50" i="5"/>
  <c r="E25" i="1" l="1"/>
  <c r="E30" i="1" s="1"/>
  <c r="D30" i="1"/>
  <c r="C42" i="4"/>
  <c r="C11" i="38"/>
  <c r="C12" i="38" s="1"/>
  <c r="C14" i="38" s="1"/>
  <c r="C10" i="38"/>
  <c r="F164" i="19"/>
  <c r="C13" i="37" s="1"/>
  <c r="C24" i="4" s="1"/>
  <c r="F56" i="12"/>
  <c r="C11" i="37" s="1"/>
  <c r="C22" i="4"/>
  <c r="F145" i="8"/>
  <c r="C13" i="36" s="1"/>
  <c r="C15" i="4" s="1"/>
  <c r="F72" i="6"/>
  <c r="C11" i="36" s="1"/>
  <c r="C13" i="4" s="1"/>
  <c r="F179" i="5"/>
  <c r="C10" i="36" s="1"/>
  <c r="C14" i="37"/>
  <c r="C16" i="37" s="1"/>
  <c r="H80" i="13"/>
  <c r="D12" i="37" s="1"/>
  <c r="D23" i="4" s="1"/>
  <c r="E23" i="4" s="1"/>
  <c r="H92" i="44"/>
  <c r="D11" i="38" s="1"/>
  <c r="H72" i="6"/>
  <c r="D11" i="36" s="1"/>
  <c r="D13" i="4" s="1"/>
  <c r="J72" i="6"/>
  <c r="J145" i="8"/>
  <c r="H55" i="24"/>
  <c r="D10" i="37" s="1"/>
  <c r="D21" i="4" s="1"/>
  <c r="J80" i="13"/>
  <c r="H117" i="28"/>
  <c r="D41" i="4" s="1"/>
  <c r="E41" i="4" s="1"/>
  <c r="J55" i="24"/>
  <c r="H164" i="19"/>
  <c r="D13" i="37" s="1"/>
  <c r="E13" i="37" s="1"/>
  <c r="H24" i="46"/>
  <c r="D15" i="39" s="1"/>
  <c r="E15" i="39" s="1"/>
  <c r="J117" i="28"/>
  <c r="H145" i="8"/>
  <c r="D13" i="36" s="1"/>
  <c r="D15" i="4" s="1"/>
  <c r="J164" i="19"/>
  <c r="J24" i="46"/>
  <c r="J179" i="5"/>
  <c r="J56" i="12"/>
  <c r="D42" i="4"/>
  <c r="E42" i="4" s="1"/>
  <c r="H179" i="5"/>
  <c r="D10" i="36" s="1"/>
  <c r="E10" i="36" s="1"/>
  <c r="H56" i="12"/>
  <c r="D11" i="37" s="1"/>
  <c r="D22" i="4" s="1"/>
  <c r="J92" i="44"/>
  <c r="E32" i="4"/>
  <c r="E12" i="39"/>
  <c r="E12" i="37"/>
  <c r="C21" i="4"/>
  <c r="E31" i="1" l="1"/>
  <c r="E32" i="1" s="1"/>
  <c r="E36" i="1"/>
  <c r="E11" i="38"/>
  <c r="E22" i="4"/>
  <c r="E15" i="4"/>
  <c r="D12" i="38"/>
  <c r="C43" i="4"/>
  <c r="C44" i="4" s="1"/>
  <c r="C12" i="4"/>
  <c r="C25" i="4"/>
  <c r="C26" i="4" s="1"/>
  <c r="C27" i="4" s="1"/>
  <c r="C17" i="1" s="1"/>
  <c r="D14" i="37"/>
  <c r="D25" i="4" s="1"/>
  <c r="E25" i="4" s="1"/>
  <c r="E11" i="37"/>
  <c r="D24" i="4"/>
  <c r="E24" i="4" s="1"/>
  <c r="E13" i="36"/>
  <c r="E10" i="37"/>
  <c r="D10" i="38"/>
  <c r="D14" i="38" s="1"/>
  <c r="E13" i="4"/>
  <c r="E11" i="36"/>
  <c r="D35" i="4"/>
  <c r="E35" i="4" s="1"/>
  <c r="D12" i="4"/>
  <c r="E12" i="4" s="1"/>
  <c r="E21" i="4"/>
  <c r="E37" i="42"/>
  <c r="E59" i="41"/>
  <c r="F59" i="41" s="1"/>
  <c r="F61" i="41" s="1"/>
  <c r="C13" i="39" s="1"/>
  <c r="C33" i="4" s="1"/>
  <c r="E130" i="7"/>
  <c r="G37" i="42" l="1"/>
  <c r="H37" i="42" s="1"/>
  <c r="H39" i="42" s="1"/>
  <c r="D14" i="39" s="1"/>
  <c r="D34" i="4" s="1"/>
  <c r="F37" i="42"/>
  <c r="F39" i="42" s="1"/>
  <c r="C14" i="39" s="1"/>
  <c r="I37" i="42"/>
  <c r="J37" i="42" s="1"/>
  <c r="J39" i="42" s="1"/>
  <c r="C45" i="4"/>
  <c r="C19" i="1" s="1"/>
  <c r="D44" i="4"/>
  <c r="E44" i="4"/>
  <c r="E12" i="38"/>
  <c r="D43" i="4"/>
  <c r="E14" i="37"/>
  <c r="E16" i="37" s="1"/>
  <c r="F130" i="7"/>
  <c r="F132" i="7" s="1"/>
  <c r="C12" i="36" s="1"/>
  <c r="I130" i="7"/>
  <c r="J130" i="7" s="1"/>
  <c r="J132" i="7" s="1"/>
  <c r="G130" i="7"/>
  <c r="H130" i="7" s="1"/>
  <c r="H132" i="7" s="1"/>
  <c r="D12" i="36" s="1"/>
  <c r="D14" i="4" s="1"/>
  <c r="D16" i="37"/>
  <c r="E10" i="38"/>
  <c r="D26" i="4"/>
  <c r="D27" i="4" s="1"/>
  <c r="I59" i="41"/>
  <c r="J59" i="41" s="1"/>
  <c r="J61" i="41" s="1"/>
  <c r="G59" i="41"/>
  <c r="H59" i="41" s="1"/>
  <c r="H61" i="41" s="1"/>
  <c r="D13" i="39" s="1"/>
  <c r="XFD28" i="41"/>
  <c r="C34" i="4" l="1"/>
  <c r="E34" i="4" s="1"/>
  <c r="E14" i="39"/>
  <c r="E14" i="38"/>
  <c r="E43" i="4"/>
  <c r="E45" i="4" s="1"/>
  <c r="D45" i="4"/>
  <c r="D19" i="1" s="1"/>
  <c r="E19" i="1" s="1"/>
  <c r="C14" i="4"/>
  <c r="C14" i="36"/>
  <c r="E12" i="36"/>
  <c r="D17" i="1"/>
  <c r="E17" i="1" s="1"/>
  <c r="D33" i="4"/>
  <c r="E33" i="4" s="1"/>
  <c r="E13" i="39"/>
  <c r="E26" i="4"/>
  <c r="E27" i="4" s="1"/>
  <c r="E50" i="40"/>
  <c r="E69" i="29"/>
  <c r="G50" i="40" l="1"/>
  <c r="H50" i="40" s="1"/>
  <c r="H52" i="40" s="1"/>
  <c r="D11" i="39" s="1"/>
  <c r="F50" i="40"/>
  <c r="F52" i="40" s="1"/>
  <c r="C11" i="39" s="1"/>
  <c r="C31" i="4" s="1"/>
  <c r="I50" i="40"/>
  <c r="J50" i="40" s="1"/>
  <c r="J52" i="40" s="1"/>
  <c r="I69" i="29"/>
  <c r="J69" i="29" s="1"/>
  <c r="J71" i="29" s="1"/>
  <c r="F69" i="29"/>
  <c r="F71" i="29" s="1"/>
  <c r="C10" i="39" s="1"/>
  <c r="G69" i="29"/>
  <c r="H69" i="29" s="1"/>
  <c r="H71" i="29" s="1"/>
  <c r="D10" i="39" s="1"/>
  <c r="D14" i="36"/>
  <c r="E14" i="36" s="1"/>
  <c r="E16" i="36" s="1"/>
  <c r="C16" i="4"/>
  <c r="C16" i="36"/>
  <c r="E14" i="4"/>
  <c r="E53" i="52"/>
  <c r="E54" i="52" s="1"/>
  <c r="E56" i="52" s="1"/>
  <c r="E11" i="39" l="1"/>
  <c r="D31" i="4"/>
  <c r="E31" i="4" s="1"/>
  <c r="D30" i="4"/>
  <c r="C16" i="39"/>
  <c r="C18" i="39" s="1"/>
  <c r="C30" i="4"/>
  <c r="E10" i="39"/>
  <c r="C17" i="4"/>
  <c r="D16" i="4"/>
  <c r="E16" i="4" s="1"/>
  <c r="D16" i="36"/>
  <c r="E58" i="52"/>
  <c r="E59" i="52" s="1"/>
  <c r="E60" i="52" s="1"/>
  <c r="C36" i="4" l="1"/>
  <c r="D16" i="39"/>
  <c r="E16" i="39" s="1"/>
  <c r="E18" i="39" s="1"/>
  <c r="C37" i="4"/>
  <c r="C38" i="4" s="1"/>
  <c r="C18" i="1" s="1"/>
  <c r="E30" i="4"/>
  <c r="D17" i="4"/>
  <c r="D18" i="4" s="1"/>
  <c r="D16" i="1" s="1"/>
  <c r="C18" i="4"/>
  <c r="C16" i="1" s="1"/>
  <c r="D36" i="4" l="1"/>
  <c r="E36" i="4" s="1"/>
  <c r="D18" i="39"/>
  <c r="D37" i="4"/>
  <c r="D38" i="4" s="1"/>
  <c r="D18" i="1" s="1"/>
  <c r="E16" i="1"/>
  <c r="E17" i="4"/>
  <c r="E18" i="4" s="1"/>
  <c r="C20" i="1"/>
  <c r="E37" i="4" l="1"/>
  <c r="E38" i="4" s="1"/>
  <c r="E47" i="4" s="1"/>
  <c r="E49" i="4" s="1"/>
  <c r="E50" i="4" s="1"/>
  <c r="E51" i="4" s="1"/>
  <c r="D20" i="1"/>
  <c r="E18" i="1"/>
  <c r="E20" i="1" s="1"/>
  <c r="E35" i="1" l="1"/>
  <c r="E37" i="1" s="1"/>
  <c r="E21" i="1"/>
  <c r="E22" i="1" s="1"/>
  <c r="E38" i="1" l="1"/>
  <c r="E39" i="1" s="1"/>
  <c r="A42" i="68"/>
</calcChain>
</file>

<file path=xl/sharedStrings.xml><?xml version="1.0" encoding="utf-8"?>
<sst xmlns="http://schemas.openxmlformats.org/spreadsheetml/2006/main" count="5374" uniqueCount="3082">
  <si>
    <t>Investitor:</t>
  </si>
  <si>
    <t>Mestna občina Ljubljana</t>
  </si>
  <si>
    <t>Objekt:</t>
  </si>
  <si>
    <t>Mestni trg 1, Ljubljana</t>
  </si>
  <si>
    <t>PZI - načrt Arhitekture</t>
  </si>
  <si>
    <t>Za gradnjo:</t>
  </si>
  <si>
    <t>GRADBENA DELA</t>
  </si>
  <si>
    <t>OBRTNIŠKA DELA</t>
  </si>
  <si>
    <t>SKUPAJ Z DDV</t>
  </si>
  <si>
    <t>Zidarska dela</t>
  </si>
  <si>
    <t>GRADBENA DELA SKUPAJ</t>
  </si>
  <si>
    <t>Ključavničarska dela</t>
  </si>
  <si>
    <t>OBRTNIŠKA DELA SKUPAJ</t>
  </si>
  <si>
    <t>Vrsta dok.:</t>
  </si>
  <si>
    <t>kpl</t>
  </si>
  <si>
    <t>kos</t>
  </si>
  <si>
    <t>m2</t>
  </si>
  <si>
    <t>Opis</t>
  </si>
  <si>
    <t>m3</t>
  </si>
  <si>
    <t>m1</t>
  </si>
  <si>
    <t>SKUPAJ RUŠITVENA DELA</t>
  </si>
  <si>
    <t>SKUPAJ ZIDARSKA DELA</t>
  </si>
  <si>
    <t>SKUPAJ KLJUČAVNIČARSKA DELA</t>
  </si>
  <si>
    <t>DDV 22%</t>
  </si>
  <si>
    <t>DDV (22%)</t>
  </si>
  <si>
    <t>SKUPAJ VSA DELA</t>
  </si>
  <si>
    <t>PONUDBENI PREDRAČUN</t>
  </si>
  <si>
    <t>DODATNE ZAHTEVE NAROČNIKA</t>
  </si>
  <si>
    <t>PRESEŽNA IN POZNEJŠA DELA. Obračun po dejanskih količinah, ki izhajajo iz potrjenega gradbenega dnevnika in upoštevanju kalkulativnih osnov.</t>
  </si>
  <si>
    <t>VREDNOST DEL</t>
  </si>
  <si>
    <t>ELEKTRO DELA  SKUPAJ</t>
  </si>
  <si>
    <t>SKUPAJ  VREDNOST DEL Z DDV</t>
  </si>
  <si>
    <t xml:space="preserve">SKUPAJ VREDNOST DEL </t>
  </si>
  <si>
    <t>Ponudnik mora ponujen predmet javnega naročila v ponudbi jasno in nedvoumno opredeliti in sicer na način, da pri tej postavki , jasno in nedvoumno opredeli:  proizvajalca oziroma dobavitelja opreme in model oziroma tip ponujene opreme.</t>
  </si>
  <si>
    <t>V primeru, da je izpolnjevanje tehničnih zahtev glede predmeta javnega naročila za posamezno postavko vezano na nudenje dodatne oziroma opcijske opreme morajo ponudniki poleg zgoraj zahtevanih informacij jasno navesti, da je ponujen artikel z zahtevano dodatno oziroma opcijsko opremo ter navesti ustrezen model oziroma tip ponujene dodatne oziroma opcijske opreme.</t>
  </si>
  <si>
    <t>Ponudnik mora v dokaz izpolnjevanja tehničnih zahtev predmeta javnega naročila za to postavko predložiti ustrezna dokazila, oziroma dokumentacijo, kot je katalog, tehnični list, skica ali slika, opis ponujenega artikla, ipd., pri čemer mora ponudnik v ponudbi jasno označiti kateri dokumenti se nanašajo na to postavko in sicer na način, da na vsako od dokazil zapiše zaporedno številko postavke na katero se dokazilo nanaša.</t>
  </si>
  <si>
    <t xml:space="preserve"> </t>
  </si>
  <si>
    <t>m</t>
  </si>
  <si>
    <t>ur</t>
  </si>
  <si>
    <t>ELEKTRO DELA</t>
  </si>
  <si>
    <t>POPUST V %</t>
  </si>
  <si>
    <t>Skupaj s popustom</t>
  </si>
  <si>
    <t>(vnesi višino popusta)</t>
  </si>
  <si>
    <t>V rekapitulaciji vrednosti je upoštevan  popust.</t>
  </si>
  <si>
    <t>KALKULATIVNE OSNOVE</t>
  </si>
  <si>
    <t>Št. Ponudbe;</t>
  </si>
  <si>
    <t>šifra</t>
  </si>
  <si>
    <t>opis postavk / viri</t>
  </si>
  <si>
    <t>me</t>
  </si>
  <si>
    <t>količina</t>
  </si>
  <si>
    <t>cena</t>
  </si>
  <si>
    <t xml:space="preserve">DELO: </t>
  </si>
  <si>
    <t xml:space="preserve">UR  </t>
  </si>
  <si>
    <t xml:space="preserve">MATERIAL: </t>
  </si>
  <si>
    <t xml:space="preserve">DROBLJENEC 0-60mm (tampon)               </t>
  </si>
  <si>
    <t xml:space="preserve">M3  </t>
  </si>
  <si>
    <t xml:space="preserve">DROBLJENEC 16-32mm (za zasipe drenaž)    </t>
  </si>
  <si>
    <t xml:space="preserve">PESEK 4-8 mm                             </t>
  </si>
  <si>
    <t xml:space="preserve">PESEK 0-4 mm                             </t>
  </si>
  <si>
    <t xml:space="preserve">MIVKA                                    </t>
  </si>
  <si>
    <t xml:space="preserve">APNO HIDRIRANO-VREčE                     </t>
  </si>
  <si>
    <t xml:space="preserve">KG  </t>
  </si>
  <si>
    <t xml:space="preserve">CEMENT PC45-VREčE                        </t>
  </si>
  <si>
    <t xml:space="preserve">DELTA CEMENTOL                           </t>
  </si>
  <si>
    <t xml:space="preserve">MODULARNA OPEKA 29x19x19 CM              </t>
  </si>
  <si>
    <t xml:space="preserve">KOM </t>
  </si>
  <si>
    <t xml:space="preserve">SIPOREX IP 60/25/7,5 cm                  </t>
  </si>
  <si>
    <t xml:space="preserve">MALTEX-lepilo za siporex                 </t>
  </si>
  <si>
    <t xml:space="preserve">IBITOL-v sodih po 180kg                  </t>
  </si>
  <si>
    <t xml:space="preserve">POLITLAK FILC 150G                       </t>
  </si>
  <si>
    <t xml:space="preserve">M2  </t>
  </si>
  <si>
    <t xml:space="preserve">IZOTEKT V4                               </t>
  </si>
  <si>
    <t xml:space="preserve">ELASTOSIL 34                             </t>
  </si>
  <si>
    <t xml:space="preserve">CEVI BETONSKE fi 40 cm                   </t>
  </si>
  <si>
    <t xml:space="preserve">BETONSKI POKROV LAHEK FI 40 CM           </t>
  </si>
  <si>
    <t xml:space="preserve">BETON MB 10 0-16                         </t>
  </si>
  <si>
    <t xml:space="preserve">BETON MB 20 0-16                         </t>
  </si>
  <si>
    <t xml:space="preserve">BETON MB 30 0-16                         </t>
  </si>
  <si>
    <t xml:space="preserve">BETON MB 15 0-30                         </t>
  </si>
  <si>
    <t xml:space="preserve">BETON MB 20 0-30                         </t>
  </si>
  <si>
    <t xml:space="preserve">BETON MB 25 0-30                         </t>
  </si>
  <si>
    <t xml:space="preserve">BETON MB 30 0-30                         </t>
  </si>
  <si>
    <t xml:space="preserve">ČRPNI BETON MB 30 0-30                   </t>
  </si>
  <si>
    <t xml:space="preserve">KOMBI-S PLOŠČE 75mm                      </t>
  </si>
  <si>
    <t xml:space="preserve">STIROPOR SGP-15/B, DEBELINE 5CM          </t>
  </si>
  <si>
    <t xml:space="preserve">EKSTRUDIRAN POLIST.XPS DEB. 5 CM         </t>
  </si>
  <si>
    <t xml:space="preserve">M1  </t>
  </si>
  <si>
    <t xml:space="preserve">RAUDRIL CEV FI 100                       </t>
  </si>
  <si>
    <t xml:space="preserve">PVC-UK CEV FI 110mm                      </t>
  </si>
  <si>
    <t xml:space="preserve">PVC-UK CEV FI 160mm                      </t>
  </si>
  <si>
    <t xml:space="preserve">T-KOS ZA PVC CEV FI 50MM                 </t>
  </si>
  <si>
    <t xml:space="preserve">T-KOS ZA PVC CEV FI 110MM                </t>
  </si>
  <si>
    <t xml:space="preserve">T-KOS ZA PVC CEV FI 160MM                </t>
  </si>
  <si>
    <t xml:space="preserve">GUMI PRSTAN ZA PVC CEV FI 110MM          </t>
  </si>
  <si>
    <t xml:space="preserve">GUMI PRSTAN ZA PVC CEV FI 160MM          </t>
  </si>
  <si>
    <t xml:space="preserve">SPOJKA PEHD FI 110MM                     </t>
  </si>
  <si>
    <t xml:space="preserve">T KOS ZA PEHD CEVI FI 110MM              </t>
  </si>
  <si>
    <t>STROJI:</t>
  </si>
  <si>
    <t xml:space="preserve">BRUSILNI STROJ - FLEX                    </t>
  </si>
  <si>
    <t xml:space="preserve">MEŠALEC ZA MALTO                         </t>
  </si>
  <si>
    <t xml:space="preserve">ČRPALKA ZA VODO                          </t>
  </si>
  <si>
    <t xml:space="preserve">PERVIBRATOR ELEKTRICNI                   </t>
  </si>
  <si>
    <t>PREVOZI:</t>
  </si>
  <si>
    <t xml:space="preserve">KAMION PREVOZ MATERIALA NA 90KM -NEKIPAN </t>
  </si>
  <si>
    <t>PONUDBENA VREDNOST - SKUPNA REKAPITUACIJA</t>
  </si>
  <si>
    <t xml:space="preserve">Ponudnik: </t>
  </si>
  <si>
    <t>Za vse pozicije pri katerih se zahteva navedba proizvajaleca in modela mora ponudnik priložiti:</t>
  </si>
  <si>
    <t>2.1</t>
  </si>
  <si>
    <t>2.2</t>
  </si>
  <si>
    <t>1.1</t>
  </si>
  <si>
    <t>RUŠITVENA DELA</t>
  </si>
  <si>
    <t>ZIDARSKA DELA</t>
  </si>
  <si>
    <t>KLJUČAVNIČARSKA DELA</t>
  </si>
  <si>
    <t>SLIKOPLESKARSKA DELA</t>
  </si>
  <si>
    <t>FASADERSKA DELA</t>
  </si>
  <si>
    <t>STROJNA DELA</t>
  </si>
  <si>
    <t>OSTALA DELA</t>
  </si>
  <si>
    <t>REKAPITUACIJA GRADBENA DELA</t>
  </si>
  <si>
    <t>Rušitvena dela</t>
  </si>
  <si>
    <t>4.1</t>
  </si>
  <si>
    <t>4.2</t>
  </si>
  <si>
    <t>Slikopleskarska dela</t>
  </si>
  <si>
    <t>SKUPAJ SLIKOPLESKARSKA DELA</t>
  </si>
  <si>
    <t>SKUPAJ FASADERSKA DELA</t>
  </si>
  <si>
    <t>REKAPITUACIJA ELEKTRO DELA</t>
  </si>
  <si>
    <t>SVETILKE</t>
  </si>
  <si>
    <t>SPLOŠNO</t>
  </si>
  <si>
    <t>SKUPAJ OSTALA DELA</t>
  </si>
  <si>
    <t>(1)   S strani naročnika podana specifikacija zahtevanega predmeta javnega naročila je dokončna in za ponudnike zavajajoča in je v fazi ponujanja ni dovoljeno spreminjati (razen, če jo naročnik spremeni skladno z veljavno zakonodajo).</t>
  </si>
  <si>
    <t>(2)   Ponudnik mora ponujen predmet javnega naročila v ponudbi jasno in nedvoumno opredeliti in sicer na način, da pri postavkah, kjer je to predvideno, jasno in nedvoumno opredeli:</t>
  </si>
  <si>
    <t>a.      proizvajalca oziroma dobavitelja opreme,</t>
  </si>
  <si>
    <t>b.      model oziroma tip ponujene opreme,</t>
  </si>
  <si>
    <t>Ponudnik lahko model oziroma tip ponujene opreme opredeli z navedbo "izdelano po meri" ali "izdelano po specifikaciji", vendar pa mora v tem primeru priložiti podrobno skico izdelave iz katere je razvidno, da ponujeni element v celoti izpolnjuje podane tehnične zahteve, pri čemer za grafični prikaz v tem primeru niso dovoljene opombe kot so slika/skica je simbolična, itd.</t>
  </si>
  <si>
    <t>(3)   Ponudnik mora v dokaz izpolnjevanja tehničnih zahtev predmeta javnega naročila za postavke, kjer je to zahtevano, predložiti ustrezna dokazila oziroma dokumentacijo, kot je katalog, tehnični list, skica ali slika, opis ponujenega artikla, ipd., pri čemer mora ponudnik v ponudbi jasno označiti kateri dokumenti se nanašajo na katero postavko in sicer na način, da navede strani ponudbe, ki se nanašajo na dokazila za posamezno postavko ter, da na vsako od dokazil zapiše zaporedno številko postavke na katero se dokazilo nanaša.</t>
  </si>
  <si>
    <t>(4)   Ponudnik mora v zvezi z obveznostjo iz točki 2 in 3 v ponudbi jasno označiti katera dokazila oziroma dokumenti se nanašajo na katero postavko in sicer na način, da navede strani ponudbe, ki se nanašajo na dokazila za posamezno postavko ter, da na vsako od dokazil zapiše zaporedno številko postavke na katero se dokazilo nanaša.</t>
  </si>
  <si>
    <t>(5)   V kolikor ponudnik ne izpolni obveznosti iz točke 2, in ponudnik ne predloži dokumentov iz točke 3 iz katerih bi bil jasno razvidena opredelitev ponujenega predmeta, bo naročnik štel, da ponujen predmet ni opredeljen oziroma je opredeljen nejasno ali dvoumno, zaradi česar bo naročnik ob upoštevanju veljavne zakonodaje takšno ponudbo brez pozivanja na dopolnitev izločil iz postopka javnega naročila.</t>
  </si>
  <si>
    <t>(6)   V kolikor ponudnik izpolni obveznost iz točke 2, ne izpolni pa obveznosti iz točke 3, zaradi česar naročnik iz podanih informacij ne bo mogel potrditi tehnične ustreznosti ponujene opreme lahko naročnik ponudnika pozove k dopolnitvi ali pojasnilu ponudbe ali predložitvi vzorca ponujene opreme ali preveri tehnične navedbe ponudnika z ogledom istovrstne opreme.</t>
  </si>
  <si>
    <t>(7)   V kolikor ponudnik ne izpolni obveznosti iz točke 4 bo naročnik ravnal skladno s točko 6 ali 7 glede na omejitve iz petega in šestega odstavka 89. člena ZJN-3.</t>
  </si>
  <si>
    <t>(8)  K ponudbi priloženi katalogi morajo biti označeni; št. pozicije, proizvajalec, ponujeni model.</t>
  </si>
  <si>
    <t>(9)  Dovoljena odstopanja  5%</t>
  </si>
  <si>
    <t xml:space="preserve">NK  POMOŽNI DELAVEC-ČIŠČENJE             </t>
  </si>
  <si>
    <t xml:space="preserve">NK  DELAVEC                              </t>
  </si>
  <si>
    <t xml:space="preserve">PK  BETONERC                             </t>
  </si>
  <si>
    <t xml:space="preserve">PK  STROJNIK                             </t>
  </si>
  <si>
    <t xml:space="preserve">PK  TESAR                                </t>
  </si>
  <si>
    <t xml:space="preserve">PK  ZIDAR                                </t>
  </si>
  <si>
    <t xml:space="preserve">KV  STROJNIK                             </t>
  </si>
  <si>
    <t xml:space="preserve">KV  TESAR                                </t>
  </si>
  <si>
    <t xml:space="preserve">KV  ZIDAR                                </t>
  </si>
  <si>
    <t>VKV ZIDAR</t>
  </si>
  <si>
    <t xml:space="preserve">VKV TESAR                                </t>
  </si>
  <si>
    <t>ELEKTROINSTALACIJE</t>
  </si>
  <si>
    <t>STROJNE INSTALACIJE</t>
  </si>
  <si>
    <t>Ponudnik:</t>
  </si>
  <si>
    <t xml:space="preserve">S svojim podpisom potrjujemo, da smo upoštevali vse zahteve iz popisnih tekstov </t>
  </si>
  <si>
    <t xml:space="preserve">v nadaljevanju, ter, da imamo kot ponudnik (z ali brez podizvajalcev) ustrezno </t>
  </si>
  <si>
    <t xml:space="preserve">strokovno znanje za izvajanje zahtevanih del. Vsa dela, opremo in vgradne </t>
  </si>
  <si>
    <t xml:space="preserve">elemente bomo izvedli oziroma vgradili ob upoštevanju najsodobnejših </t>
  </si>
  <si>
    <t>tehničnih dognanj, ter veljavnih predpisov v času oddaje ponudbe.</t>
  </si>
  <si>
    <t>Podpis:</t>
  </si>
  <si>
    <t>OPOZORILO PONUDNIKU</t>
  </si>
  <si>
    <t xml:space="preserve">VSI PONUDNIKI Z ODDAJO PONUDBE IN SVOJIM PODPISOM POTRJUJEJO </t>
  </si>
  <si>
    <t xml:space="preserve">DA SO UPOŠTEVALI ZAHTEVANE MATERIALE IN OPREMO, OZIROMA SO </t>
  </si>
  <si>
    <t xml:space="preserve">ZAGOTOVILI KVALITETNO IN ESTETSKO ENAKOVREDNOST PONUJENEGA </t>
  </si>
  <si>
    <t xml:space="preserve">IZDELKA NAPRAM ZAHTEVANEMU, TER DA SO PRI PRIPRAVI PONUDBE </t>
  </si>
  <si>
    <t xml:space="preserve">PREGLEDALI TEKSTUALNI IN GRAFIČNI DEL PROJEKTA ! VSA NAVEDENA </t>
  </si>
  <si>
    <t xml:space="preserve">KOMERCIALNA IMENA SO UPORABLJENA ZGOLJ ZARADI DOLOČITVE </t>
  </si>
  <si>
    <t xml:space="preserve">ZAHTEVANE KVALITETE, KI JO MORA PONUDNIK IZPOLNITI ! VSI SESTAVNI </t>
  </si>
  <si>
    <t xml:space="preserve">ELEMENTI, KAKOR TUDI PREMAZI, LAKI, BARVE IN OSTALA SREDSTVA </t>
  </si>
  <si>
    <t xml:space="preserve">UPORABLJENA PRI IZDELAVI IN DOBAVI ZAHTEVANIH SESTAVNIH DELOV </t>
  </si>
  <si>
    <t xml:space="preserve">OBJEKTA MORAJO USTREZATI UREDBI O ZELENEM JAVNEM NAROČANJU </t>
  </si>
  <si>
    <t xml:space="preserve">Naročnik bo pri pregledu ponudb preveril ustreznost cen in ponujeno kvaliteto. </t>
  </si>
  <si>
    <t xml:space="preserve">Morebitne razlike v ceni, ki gredo na račun slabše kvalitete ponujenih elementov, </t>
  </si>
  <si>
    <t xml:space="preserve">preveriti z arhitektom, prav tako je potrebno za vse elemente preveriti na mestu </t>
  </si>
  <si>
    <t xml:space="preserve">vgradnje tudi vse dimenzije. V primeru neskladij v projektu ali tiskarskih napak </t>
  </si>
  <si>
    <t xml:space="preserve">je ponudnik pred oddajo ponudbe dolžan o tem obvestiti projektanta in investitorja. </t>
  </si>
  <si>
    <t xml:space="preserve">Vsi vgrajeni elementi in materiali morajo imeti vsa ustrezna dokazila, ki so zahtevana </t>
  </si>
  <si>
    <t xml:space="preserve">po slovenskih predpisih za tozadevno gradnjo. Pri vseh opisih delovnih postavk </t>
  </si>
  <si>
    <t xml:space="preserve">smiselno veljajo splošna določila standardiziranih opisov del za  visoko gradnjo </t>
  </si>
  <si>
    <t xml:space="preserve">GIPOSS. </t>
  </si>
  <si>
    <t>SPLOŠNE OPOMBE</t>
  </si>
  <si>
    <t>Enotne cene morajo vsebovati:</t>
  </si>
  <si>
    <t xml:space="preserve">snemanje potrebnih izmer na gradbišču in po načrtih, usklajevanje s projektantom, </t>
  </si>
  <si>
    <t>izris in/ali usklajevanje potrebnih detajlov v primeru sistemskih rešitev dobaviteljev,</t>
  </si>
  <si>
    <t>izdelavo delavniške dokumentacije ter usklajevanje s projektantom do potrditve le-te,</t>
  </si>
  <si>
    <t xml:space="preserve">dostava vzorcev in/ali izdelava vzorčnih primerov in vgradnja le-teh na objektu </t>
  </si>
  <si>
    <t>(v obsegu, opredeljenem v teh razpisnih pogojih),</t>
  </si>
  <si>
    <t>vsa potrebna pomožna, pripravljalna in pospravljalna dela,</t>
  </si>
  <si>
    <t>fino čiščenje in priprava podlage pred pričetkom del,</t>
  </si>
  <si>
    <t>pregled in prevzem predhodnih del,</t>
  </si>
  <si>
    <t>zarisovanje, kontrola usklajenosti mer z načrti ter prenos mer iz načrtov na objekt,</t>
  </si>
  <si>
    <t>ves potreben glavni, pomožni, pritrdilni, tesnilni in vezni material,</t>
  </si>
  <si>
    <t>skladiščenje oz. začasno hranjenje materiala na gradbišču,</t>
  </si>
  <si>
    <t>vse potrebne transporte in prenose materiala do mesta vgrajevanja,</t>
  </si>
  <si>
    <t xml:space="preserve">vse posredne stroške (kot so režijski stroški podjetja, davki in dajatve), vkalkulirane rizike </t>
  </si>
  <si>
    <t xml:space="preserve">(vključno riziko spremembe nabavne cene) in/ali stroške zavarovanj le-teh (vključno </t>
  </si>
  <si>
    <t>zavarovanje odgovornosti in gradbeno zavarovanje) ter dobiček,</t>
  </si>
  <si>
    <t xml:space="preserve">manipulativni, režijski in podobni stroški za dela, ki jih izvajalec ne izvaja sam s svojimi </t>
  </si>
  <si>
    <t>delavci (t.j. za podizvajalce),</t>
  </si>
  <si>
    <t>vse potrebno delo in storitve, do končnega izdelka,</t>
  </si>
  <si>
    <t xml:space="preserve">izdelavo vseh potrebnih detajlov in zaključkov, tudi če niso podrobno navedeni in </t>
  </si>
  <si>
    <t xml:space="preserve">opisani v popisu del, če so nujni za pravilno izvedbo ali funkcioniranje posameznih </t>
  </si>
  <si>
    <t>sistemov in elementov objekta ali če so pogojeni z uporabo sistemske rešitve,</t>
  </si>
  <si>
    <t>razne oteževalne okoliščine, razen če je v pravilih obračuna v teh opisih to posebej navedeno,</t>
  </si>
  <si>
    <t xml:space="preserve">vsa potrebna delovna sredstva in/ali mehanizacija za izvedbo del, kot tudi vsa potrebna </t>
  </si>
  <si>
    <t xml:space="preserve">pomožna sredstva za vgrajevanje oz. montažo in/ali demontažo na objektu kot so delovni, </t>
  </si>
  <si>
    <t xml:space="preserve">premični in prevozni lahki odri, konzolni in viseči odri, lovilni in podporni odri, lestve, dvigala, </t>
  </si>
  <si>
    <t>črpalke in podobno,</t>
  </si>
  <si>
    <t>terminsko usklajevanje del z ostalimi izvajalci na objektu,</t>
  </si>
  <si>
    <t xml:space="preserve">izvedba v fazah, prilagojena tehnološkim zahtevam, napredovanju ostalih del, zahtevam </t>
  </si>
  <si>
    <t xml:space="preserve">Zavoda za varstvo naravne in kulturne dediščine ter faznim prevzemom s strani nadzora, </t>
  </si>
  <si>
    <t>ki se bo vršil največ 3 × tedensko,</t>
  </si>
  <si>
    <t xml:space="preserve">dokazovanje skladnosti z veljavnimi standardi in tehničnimi specifikacijami oz. dokazovanje </t>
  </si>
  <si>
    <t xml:space="preserve">izpolnjevanja s projektom in soglasji predpisanih zahtev, vključno z izrecno navedenimi </t>
  </si>
  <si>
    <t>dokazili v teh splošnih opisih,</t>
  </si>
  <si>
    <t xml:space="preserve">stroški poskusnega obratovanja (delo, storitve, energija) za izvedbo raznih meritev </t>
  </si>
  <si>
    <t>(za dokazila iz prejšnje alineje),</t>
  </si>
  <si>
    <t xml:space="preserve">vsa morebitna potrebna dela, aktivnosti in ukrepe (vključno s potrebnim materialom, </t>
  </si>
  <si>
    <t xml:space="preserve">dodatki in energenti) za zagotovitev ustreznih pogojev (temperatura, vlaga,...ipd.) za </t>
  </si>
  <si>
    <t xml:space="preserve">izvedbo vseh vrst del (npr. prisilno razvlaževanje, začasno zapiranje objekta, ogrevanje </t>
  </si>
  <si>
    <t>v času gradnje, dodatki k materialom ali uporaba manj občutljivih materialov ipd.),</t>
  </si>
  <si>
    <t xml:space="preserve">zaščita oz. ustrezni ukrepi za ohranitev vseh izvedenih del in gotovih izdelkov pred </t>
  </si>
  <si>
    <t>poškodbami ali drugim razvrednotenjem do primopredaje objekta uporabnikom,</t>
  </si>
  <si>
    <t xml:space="preserve">zaščita oz. ustrezni ukrepi za obvarovanje delov objektov in zunanje ureditve, </t>
  </si>
  <si>
    <t>v katere se ne posega,</t>
  </si>
  <si>
    <t xml:space="preserve">sprotno in končno čiščenje prostorov in okolice objekta ter ločeno zbiranje in začasno </t>
  </si>
  <si>
    <t>hranjenje odpadkov in embalaže do odvoza na stalno deponijo,</t>
  </si>
  <si>
    <t xml:space="preserve">nakladanje in odvoz odpadkov in embalaže na stalno deponijo, plačilo vseh prispevkov </t>
  </si>
  <si>
    <t xml:space="preserve">in dajatev za stalno deponijo odpadnega materiala, vključno s predložitvijo »evidenčnih </t>
  </si>
  <si>
    <t>listov o ravnanju z odpadki« ter izdelavo »poročila o ravnanju z odpadki«,</t>
  </si>
  <si>
    <t xml:space="preserve">Potrditev o primernosti predlaganih proizvodov morajo podati projektant in nadzor </t>
  </si>
  <si>
    <t xml:space="preserve">in naročnik. Pomanjkanje na trgu, dolgi dobavni roki, spremembe nabavnih cen ipd. </t>
  </si>
  <si>
    <t xml:space="preserve">ne predstavljajo dopustnega razloga za odstopanje od predvidenega proizvoda oz. </t>
  </si>
  <si>
    <t xml:space="preserve">kakovosti, roka in cene. V primeru kakršnegakoli neskladja med določili in imenovanimi </t>
  </si>
  <si>
    <t xml:space="preserve">proizvodi v popisih del ter projektno dokumentacijo mora izvajalec o tem nemudoma </t>
  </si>
  <si>
    <t xml:space="preserve">obvestiti naročnika, ki v soglasju s projektantom določi, katera določila se upoštevajo </t>
  </si>
  <si>
    <t>oz. kateri proizvod se vgradi.</t>
  </si>
  <si>
    <t>*</t>
  </si>
  <si>
    <t>ZEMELJSKA DELA</t>
  </si>
  <si>
    <t>MONTAŽNI MATERIAL</t>
  </si>
  <si>
    <t>OSTALE OBVEZNOSTI</t>
  </si>
  <si>
    <t>ELEKTRO DELA SKUPAJ</t>
  </si>
  <si>
    <t>Svetilke</t>
  </si>
  <si>
    <t xml:space="preserve"> Montažni material</t>
  </si>
  <si>
    <t>Ostale obveznosti</t>
  </si>
  <si>
    <t>SKUPAJOSTALE OBVEZNOSTI</t>
  </si>
  <si>
    <t>SKUPAJ MONTAŽNI MATERIAL</t>
  </si>
  <si>
    <t>SKUPAJ SVETILKE</t>
  </si>
  <si>
    <t>Zemeljska dela</t>
  </si>
  <si>
    <t>SKUPAJ ZEMELJSKA DELA</t>
  </si>
  <si>
    <t>Fasaderska dela</t>
  </si>
  <si>
    <t>SKUPAJ KROVSKO KLEPARSKA DELA</t>
  </si>
  <si>
    <t>Krovska in kleparska dela</t>
  </si>
  <si>
    <t>Ostala dela</t>
  </si>
  <si>
    <t>REKAPITUACIJA OBRTNIŠKA DELA</t>
  </si>
  <si>
    <t xml:space="preserve">bo moral ponudnik finančno nadomestiti sam. </t>
  </si>
  <si>
    <t>Vsi delavniški načrti sodijo v v sklop izvajalčeve ponudbe</t>
  </si>
  <si>
    <t xml:space="preserve">Mere prikazane v grafičnih prilogah je potrebno predhodno </t>
  </si>
  <si>
    <t>DODATNE ZAHTEVE GLEDE PONUJENEGA PREDMETA JAVNEGA NAROČILA</t>
  </si>
  <si>
    <t>SPLOŠNO:</t>
  </si>
  <si>
    <t xml:space="preserve">Kjer ni izrecno drugače navedeno, se smatra, da so ruševine ali odstranjen material </t>
  </si>
  <si>
    <t xml:space="preserve">odpadki, ki jih mora izvajalec oddati, kot to določajo veljavni predpisi o ravnanju z njimi. </t>
  </si>
  <si>
    <t>Ves uporaben demontiran material je last investitorja.</t>
  </si>
  <si>
    <t>vse iz splošnih določil za vse vrste del,</t>
  </si>
  <si>
    <t xml:space="preserve">sortiranje in ločeno zbiranje ruševin in odstranjenega materiala na gradbiščni </t>
  </si>
  <si>
    <t>deponiji po skupinah odpadkov,</t>
  </si>
  <si>
    <t xml:space="preserve">vsa dela in stroški v zvezi s sortiranjem, ločenim zbiranjem in začasnim deponiranjem </t>
  </si>
  <si>
    <t>odpadkov na gradbiščni deponiji (zahteve so specificirane v teh posebnih določilih),</t>
  </si>
  <si>
    <t xml:space="preserve">vsa dela, material, ukrepe in druge stroške za izpolnitev zahtev glede »zaščite </t>
  </si>
  <si>
    <t xml:space="preserve">objekta od pričetka izvajanja rušitvenih del do dokončanja del« v teh posebnih določilih, </t>
  </si>
  <si>
    <t>ne glede na trajanje,</t>
  </si>
  <si>
    <t xml:space="preserve">pazljivo odstranjevanje oz. odmontiranje (brez poškodovanja) in primerno začasno </t>
  </si>
  <si>
    <t xml:space="preserve">deponiranje vseh gradbenih elementov za katere je v popisu del ali drugje v projektni </t>
  </si>
  <si>
    <t>dokumentaciji navedeno, da so za ponovno uporabo,</t>
  </si>
  <si>
    <t xml:space="preserve">po potrebi zavarovanje (podpiranje, zavetrovanje ipd.) vseh tistih delov objekta ali </t>
  </si>
  <si>
    <t>elementov, ki bodo zaradi rušenja in odstranitev postali nestabilni,</t>
  </si>
  <si>
    <t xml:space="preserve">delo v fazah, kjer je to nujno za zagotovitev stabilnosti preostalih delov objekta ali </t>
  </si>
  <si>
    <t>zaradi same tehnologije del,</t>
  </si>
  <si>
    <t xml:space="preserve">vse potrebne ukrepe za preprečitev prašenja za zaščito izvajalcev rušitvenih del </t>
  </si>
  <si>
    <t xml:space="preserve">ter proti emisiji prašnih delcev v okolico (vlaženje med rušenjem, uporaba orodij </t>
  </si>
  <si>
    <t>z direktnim priklopom na sesalnik,…),</t>
  </si>
  <si>
    <t xml:space="preserve">vsa dela in stroški v zvezi s »posebnimi zahtevami glede izvedbe rušitvenih del« </t>
  </si>
  <si>
    <t>v teh posebnih določilih.</t>
  </si>
  <si>
    <t xml:space="preserve">Pri vseh oknih z notranjimi senčili, je le te potrebno pazljivo demontirati </t>
  </si>
  <si>
    <t>in jih predati uporabniku</t>
  </si>
  <si>
    <t>Opomba:</t>
  </si>
  <si>
    <t xml:space="preserve">Odstranitev stavbnega pohištva zajema odstranitev vseh obstoječih </t>
  </si>
  <si>
    <t>fasadnih oken, zasteklitev, stekel, polikarbonatnih ploč, vključno</t>
  </si>
  <si>
    <t xml:space="preserve">z vsemi slepimi okvirji, notranjimi in zunanjimi okenskimi policami, </t>
  </si>
  <si>
    <t xml:space="preserve">globine do 35 cm, notranjimi senčili, oblogami itd, ne glede na </t>
  </si>
  <si>
    <t xml:space="preserve">podano število elementov, kar mora ponudnik upoštevati pri </t>
  </si>
  <si>
    <t>ponudbeni ceni!</t>
  </si>
  <si>
    <t xml:space="preserve">V ceni mora ponudnik zajeti tudi začasno odstranitev </t>
  </si>
  <si>
    <t xml:space="preserve">vse notranje opreme in drugih elementov, ki bi </t>
  </si>
  <si>
    <t xml:space="preserve">motili postopek prenove, ter vrnitev elementov </t>
  </si>
  <si>
    <t>na isto mesto po opravljenem delu:</t>
  </si>
  <si>
    <t>pločevine</t>
  </si>
  <si>
    <t xml:space="preserve">Zašćita stavbnega pohištva (okna in vrata) ter </t>
  </si>
  <si>
    <t xml:space="preserve">Sortiranje, nalaganje in odvoz demontiranih </t>
  </si>
  <si>
    <t xml:space="preserve">elementov ter ruševin na komunalno deponijo, </t>
  </si>
  <si>
    <t>komplet s plačilom vseh komunalnih pristojbin</t>
  </si>
  <si>
    <t xml:space="preserve">Pred pričetkom nasipanja oz. zasipanja biti obvezno preverjena ustreznost podlage </t>
  </si>
  <si>
    <t xml:space="preserve">ter nasipnega oz. zasipnega materiala s strani geomehanika oz. nadzornika. </t>
  </si>
  <si>
    <t xml:space="preserve">Meritve zbitosti izvaja za to usposobljena organizacija ali podjetje. Izvajalec </t>
  </si>
  <si>
    <t xml:space="preserve">lahko prične z izvedbo naslednjih faz šele, ko bo izkazal ustreznost zbitosti, </t>
  </si>
  <si>
    <t xml:space="preserve">kar mora biti vsakič posebej vpisano v gradbeni dnevnik, na koncu pa o tem </t>
  </si>
  <si>
    <t>izdelano zaključno poročilo.</t>
  </si>
  <si>
    <t>ureditev dovoznih poti in platojev,</t>
  </si>
  <si>
    <t>posnetek višin pred pričetkom in po dokončanem izkopu za potrebe obračuna del,</t>
  </si>
  <si>
    <t>planiranje dna izkopa v točnosti ± 3 cm,</t>
  </si>
  <si>
    <t>planiranje vrha nasipov v točnosti ± 1 cm,</t>
  </si>
  <si>
    <t>vse potrebne meritve in poročila,</t>
  </si>
  <si>
    <t>po potrebi posvetovanje z geomehanikom (ogledi in vpisi navodil v gradbeni dnevnik),</t>
  </si>
  <si>
    <t>stalno čiščenje dostopnih cest,</t>
  </si>
  <si>
    <t>plačilo vseh prispevkov in dajatev za stalno deponijo odvečnega izkopanega materiala,</t>
  </si>
  <si>
    <t xml:space="preserve">Izvajalec mora (poleg vseh ostalih) upoštevati veljavne predpise s področja ravnanja </t>
  </si>
  <si>
    <t>z odpadki, še posebej:</t>
  </si>
  <si>
    <t>Uredba o ravnanju z odpadki (U.l. RS št.34/2008),</t>
  </si>
  <si>
    <t>Uredba o ravnanju z odpadki, ki nastanejo pri gradbenih delih (U.l. RS št. 34/2008),</t>
  </si>
  <si>
    <t>Uredba o obremenjevanju tal z vnašanjem odpadkov (U.l. RS št. 34/2008).</t>
  </si>
  <si>
    <t xml:space="preserve">V povezavi s prej navedenimi predpisi mora poskrbeti za vso ustrezno dokumentacijo, </t>
  </si>
  <si>
    <t>še posebej pa »evidenčne liste o ravnanju z odpadki« ter »poročilo o ravnanju z odpadki«.</t>
  </si>
  <si>
    <t xml:space="preserve">pri izkopih je potrebno posebno skrb nameniti </t>
  </si>
  <si>
    <t xml:space="preserve">obstoječim komunalnim, energetskim in informacijskim </t>
  </si>
  <si>
    <t xml:space="preserve">vodom, ki se nahajajo po zemljo in bi jih izkop utegnil </t>
  </si>
  <si>
    <t>poškodovati</t>
  </si>
  <si>
    <t>Nivelacija terena pred vgradnjo tamponskega nasutja</t>
  </si>
  <si>
    <t>točnost nivelacije +-1,5 cm, utrjevanje</t>
  </si>
  <si>
    <t xml:space="preserve">Dobava in izvedba tamponska gruščnate blazine, </t>
  </si>
  <si>
    <t xml:space="preserve">d = 20-30 cm – dolomitni ali apnenčev grušč 0-32, </t>
  </si>
  <si>
    <t xml:space="preserve">brez glinastih primesi, vgrajevanje v plasteh, </t>
  </si>
  <si>
    <t>komplet z valjanjem in utrjevanjem</t>
  </si>
  <si>
    <t xml:space="preserve">Zasip objekta z materialom iz izkopa, v plasteh </t>
  </si>
  <si>
    <t>po 30 cm, komplet z valjanjem in utrjevanjem</t>
  </si>
  <si>
    <t>zasip se izvede ob robovih izkopov</t>
  </si>
  <si>
    <t xml:space="preserve">Način vgradnje ter namen uporabe materiala mora biti skladen z navodili oz. priporočili </t>
  </si>
  <si>
    <t>proizvajalcev.</t>
  </si>
  <si>
    <t>dobavo in izdelavo malt, vključno s prenosi na mesto uporabe ne glede na način in razdaljo,</t>
  </si>
  <si>
    <t>predhodno čiščenje in priprava podlag oz. stičnih površin z obstoječimi zidovi,</t>
  </si>
  <si>
    <t xml:space="preserve">dodatke za oteževalne okoliščine, razen kadar je v opisu postavke ali v pravilih </t>
  </si>
  <si>
    <t>obračuna drugače navedeno.</t>
  </si>
  <si>
    <t>Zahteve glede geometrijskih toleranc:</t>
  </si>
  <si>
    <t xml:space="preserve">Glede geometrijskih toleranc se kot merilo uporablja skupina standardov </t>
  </si>
  <si>
    <t>DIN 18201, 18202 in 18203.</t>
  </si>
  <si>
    <t xml:space="preserve">Izvedba del ter vgrajeni material morata ustrezati veljavnim predpisom in standardom, </t>
  </si>
  <si>
    <t>predvsem pa:</t>
  </si>
  <si>
    <t>SIST EN 771-1,2,3,4,5,6: specifikacije za zidake,</t>
  </si>
  <si>
    <t>SIST EN 998-1,2: specifikacija malt za zidanje,</t>
  </si>
  <si>
    <t>SIST EN 13914-1,2: projektiranje, priprava in uporaba zunanjih in notranjih ometov,</t>
  </si>
  <si>
    <t>SIST-TP CEN/TR 15123: načrtovanje, priprava in uporaba notranjih polimernih ometov,</t>
  </si>
  <si>
    <t>SIST-TP CEN/TR 15124: načrtovanje, priprava in uporaba notranjih mavčnih ometov,</t>
  </si>
  <si>
    <t xml:space="preserve">SIST-TP CEN/TR 15125: načrtovanje, priprava in uporaba notranjih cementnih in/ali </t>
  </si>
  <si>
    <t>apnenih ometov.</t>
  </si>
  <si>
    <t>bitumenski trak na poliesterskem nosilcu, deb. 4 mm,</t>
  </si>
  <si>
    <t>polno varjen na betonsko podlago oz zid</t>
  </si>
  <si>
    <t>Dobava in postavitev novih betonskih vrtnih robnikov</t>
  </si>
  <si>
    <t>dim. 5/15 cm, komplet z betonskim temeljem</t>
  </si>
  <si>
    <t>Dobava in postavitev betonskih pranih plošč</t>
  </si>
  <si>
    <t>bitumenski beton AC 8 surf DL, d = 3 cm</t>
  </si>
  <si>
    <t>s predhodno izvedbo podlage, niveliranjem in izdelavo padcev</t>
  </si>
  <si>
    <t>vse v projektiranih padcih</t>
  </si>
  <si>
    <t xml:space="preserve">Ureditev gradbišča, ki zajema: </t>
  </si>
  <si>
    <t>postavitev gradbiščne ograje</t>
  </si>
  <si>
    <t>gradbiščni priklop na elektriko, vodovod</t>
  </si>
  <si>
    <t>postavitev prostorov za investitorja, izvajalca in nadzor</t>
  </si>
  <si>
    <t>postavitev začasnih prostorov za delavnice z opremo</t>
  </si>
  <si>
    <t>določitev in izvedba začasnih deponij</t>
  </si>
  <si>
    <t>izdelava začasnih skladišč</t>
  </si>
  <si>
    <t>sprotno čiščenje gradbišča</t>
  </si>
  <si>
    <t xml:space="preserve">Zidarska pomoč obrtnikom ter manjša </t>
  </si>
  <si>
    <t xml:space="preserve">nepredvidena gradbena dela; ponudnik naj za </t>
  </si>
  <si>
    <t xml:space="preserve">ta dela obvezno predvidi ocenjeni znesek v </t>
  </si>
  <si>
    <t xml:space="preserve">višini 5 % vrednosti vseh gradbenih del objekta </t>
  </si>
  <si>
    <t xml:space="preserve">ter navede vrednosti  NK, PK, KV in VK </t>
  </si>
  <si>
    <t xml:space="preserve">delavca; obračun po dejansko opravljenih </t>
  </si>
  <si>
    <t>delih s predhodno odobritvijo nadzornika</t>
  </si>
  <si>
    <t xml:space="preserve">investitorja po sporazumno dogovorjenih  </t>
  </si>
  <si>
    <t xml:space="preserve">Uporabljen fasadni sistem mora ustrezati sistemu ETICS, označenih z znakom CE. </t>
  </si>
  <si>
    <t xml:space="preserve">Način vgradnje ter namen uporabe materiala mora biti skladen z evropskimi predpisi </t>
  </si>
  <si>
    <t xml:space="preserve">in smernicami, ter z navodili oz. priporočili proizvajalcev. Uporabi se lahko samo </t>
  </si>
  <si>
    <t xml:space="preserve">komponente, ki so navedene v tehnični specifikaciji (STS ali ETA) sistema </t>
  </si>
  <si>
    <t xml:space="preserve">kontaktne fasade. Vsi tehnični postopki za pripravo podlage in izvedbo tozadevnih </t>
  </si>
  <si>
    <t>del morajo biti skladni z navedenimi pravilniki.</t>
  </si>
  <si>
    <t xml:space="preserve">izdelava in obdelava vseh vrst dilatacij, vogalov, robov, špalet, stikov z </t>
  </si>
  <si>
    <t xml:space="preserve">drugimi elementi, kot so ALU vogalniki, ALU zaključni rofili, ALU dilatacijski </t>
  </si>
  <si>
    <t>profili ipd, vključno s potrebnim materialom</t>
  </si>
  <si>
    <t xml:space="preserve">TEHNIČNA SMERNICA ZA PRAVILNO IZVEDBO KONTAKTNIH </t>
  </si>
  <si>
    <t>TOPLOTNOIZOLACIJSKIH FASADNIH SISTEMOV (TSPFSTI01)</t>
  </si>
  <si>
    <t>Evropska smernica za tehnično soglasje ETAG 004</t>
  </si>
  <si>
    <t>Pravilnik o tehničnih normativih za projektiranje in izvajanje zaključnih del v gradbeništvu</t>
  </si>
  <si>
    <t xml:space="preserve">Dobava in montaža, amortizacija za čas uporabe in </t>
  </si>
  <si>
    <t xml:space="preserve">demontaža kvalitetnega fasadnega odra kompletno </t>
  </si>
  <si>
    <t>s skicami, izdelavo projektov in statičnim izračunom.</t>
  </si>
  <si>
    <t xml:space="preserve">Dobava in montaža protiprašne zaščite fasadnega </t>
  </si>
  <si>
    <t>odra (obvezna zračna prepustnost folije oz. jute).</t>
  </si>
  <si>
    <t xml:space="preserve">Izdelava zaščitinih odrov nad vhodi v objekt, </t>
  </si>
  <si>
    <t>širine 300 cm</t>
  </si>
  <si>
    <t xml:space="preserve">ker se izolacija okenskih in vratnih špalet ter izolacija pod policami </t>
  </si>
  <si>
    <t xml:space="preserve">obračunava posebej se vse okenske in vratne odprtine v celoti </t>
  </si>
  <si>
    <t>odštejejo od površine fasade</t>
  </si>
  <si>
    <t>Izvedba fasade v sestavi:</t>
  </si>
  <si>
    <t>FASADNI ZIDOVI</t>
  </si>
  <si>
    <t>popravilo eventuelno odtopljenega ometa</t>
  </si>
  <si>
    <t>osnovni premaz</t>
  </si>
  <si>
    <t xml:space="preserve">(izolacija lepljena pasovno obodno in dodatno mehansko </t>
  </si>
  <si>
    <t>pritrjena z min. 3 sidri na ploščo oz. 6 sider/m2 fasade)</t>
  </si>
  <si>
    <t xml:space="preserve">Osnovni premaz </t>
  </si>
  <si>
    <t xml:space="preserve">Kulirplast, finozrnati, barva siva (vzorec potrdi projektant) </t>
  </si>
  <si>
    <t>termoizolacija NEOPOR NEO SUPER F deb. 3 cm</t>
  </si>
  <si>
    <t>4.3</t>
  </si>
  <si>
    <t>4.5</t>
  </si>
  <si>
    <t xml:space="preserve">Izvajalec mora poskrbeti, da bo dobavljena pločevina vsa barvana v isti šarži, t.j. </t>
  </si>
  <si>
    <t>odstopanja v barvnih niansah med vgrajeno pločevino na istem objektu niso dovoljena.</t>
  </si>
  <si>
    <t xml:space="preserve">začasne odvode meteorne vode ven iz objekta (do izvedbe odtočenih cevi oz. </t>
  </si>
  <si>
    <t>meteorne kanalizacije).</t>
  </si>
  <si>
    <t xml:space="preserve">Izvedba del ter vgrajeni material morata ustrezati veljavnim predpisom in </t>
  </si>
  <si>
    <t>standardom, predvsem pa:</t>
  </si>
  <si>
    <t>Pravilnik o zaščiti stavb pred vlago (U.l. RS št. 29/2004),</t>
  </si>
  <si>
    <t>Pravilnik o učinkoviti rabi energije v stavbah (U.l. RS št. 52/2010),</t>
  </si>
  <si>
    <t>SIST EN 1304: opečni strešniki in fazonski kosi,</t>
  </si>
  <si>
    <t>SIST EN 14783: povsem podprta pločevina za pokrivanje streh ter zunanje in notranje obloge,</t>
  </si>
  <si>
    <t>SIST EN 13859: rezervna kritina,</t>
  </si>
  <si>
    <t xml:space="preserve">SIST EN 1362, SIST EN 1363, SIST EN 1364, SIST EN 1365, SIST EN 1366, </t>
  </si>
  <si>
    <t xml:space="preserve">SIST EN 1367, SIST EN 1368, SIST EN 1369, SIST EN 1370, SIST EN 1371: </t>
  </si>
  <si>
    <t>toplotno izolacijski proizvodi za stavbe,</t>
  </si>
  <si>
    <t>SIST EN 14351-1: okna in vrata.</t>
  </si>
  <si>
    <t xml:space="preserve">Opomba: </t>
  </si>
  <si>
    <t xml:space="preserve">Vse strešne površine mora pred, med in po izvedbi pregledati predstavnik </t>
  </si>
  <si>
    <t xml:space="preserve">proizvajalca finalnega sloja ! Vse robne pločevine morajo biti izvedene </t>
  </si>
  <si>
    <t>s sistemsko plastificirano pločevino proizvajalca finalnega vodotesnega sloja!</t>
  </si>
  <si>
    <t>Izdelava, dobava in montaža horizontalnega žleba,</t>
  </si>
  <si>
    <t>komplet z vsem pritrdilnim, montažnim in</t>
  </si>
  <si>
    <t>tesnilnim materialom, barva po izboru arhitekta,</t>
  </si>
  <si>
    <t xml:space="preserve">cevi fi 150 mm, komplet z novimi nosilnimi </t>
  </si>
  <si>
    <t xml:space="preserve">kljukami ter priklopom na nove horizontalne </t>
  </si>
  <si>
    <t>žlebove, izdelanega iz Alu plastificirane pločevine</t>
  </si>
  <si>
    <t xml:space="preserve">Barva mora biti enakomerne strukture, kar mora izvajalec doseči s stalnim mešalnim </t>
  </si>
  <si>
    <t>razmerjem, ustreznim prekritjem podlage idr..</t>
  </si>
  <si>
    <t xml:space="preserve">Po dokončanju mora izvajalec predati naročniku po 10 kg pripravljene barve vsakega </t>
  </si>
  <si>
    <t>odtenka in vrste barve za morebitne popravke poškodb po selitvi v objekt.</t>
  </si>
  <si>
    <t>morebitno potrebni osnovni in vezni premazi – po zahtevah dobavitelja izravnalnih kitov in barv,</t>
  </si>
  <si>
    <t xml:space="preserve">vse potrebne zaščite okrog ostalih že vgrajenih elementov (preboji, stavbno pohištvo,...) </t>
  </si>
  <si>
    <t>v vseh fazah,</t>
  </si>
  <si>
    <t xml:space="preserve">vse potrebne obdelave ob stikih različnih materialov podlage (dilatacije, poglobljene fuge ipd.), </t>
  </si>
  <si>
    <t xml:space="preserve">na zaključkih in priključkih k že vgrajenim elementom (preboji, stavbno pohištvo,..), </t>
  </si>
  <si>
    <t>tudi kitanje z akrilnim kitom,</t>
  </si>
  <si>
    <t>popravila slikanja po dokončani finalizaciji stanovanj (polaganje parketa, vgradnja vrat,</t>
  </si>
  <si>
    <t>montaža stikal in vtičnic),</t>
  </si>
  <si>
    <t xml:space="preserve">Izvedba del ter vgrajeni material morata ustrezati veljavnim predpisom in tehničnim </t>
  </si>
  <si>
    <t>specifikacijam, predvsem pa:</t>
  </si>
  <si>
    <t xml:space="preserve">SIST EN 13300: barve in laki – premazna sredstva in premazni sistemi na vodni osnovi </t>
  </si>
  <si>
    <t>za notranje zidove in stropove,</t>
  </si>
  <si>
    <t xml:space="preserve">SIST EN ISO 1062-1: barve in laki - premazni materiali in premazni sistemi za zunanjo </t>
  </si>
  <si>
    <t>zaščito zidov in betona,</t>
  </si>
  <si>
    <t>SIST EN ISO 3668: barve in laki – vizualna primerjava barve premaza.</t>
  </si>
  <si>
    <t>6.1</t>
  </si>
  <si>
    <t>6.2</t>
  </si>
  <si>
    <t xml:space="preserve">Izvajalec mora pri konstruiranju, pri izdelavi delavniških risb ter pri določanju velikosti </t>
  </si>
  <si>
    <t xml:space="preserve">elementov in načinov spajanja upoštevati pravila in smernice, zapisane v standardih </t>
  </si>
  <si>
    <t xml:space="preserve">(SIST EN ISO 14713 za vroče pocinkanje; SIST EN ISO 12944-3 za zaščitne </t>
  </si>
  <si>
    <t xml:space="preserve">premazne sisteme), pri vročem pocinkanju pa še omejitve glede velikosti in mase </t>
  </si>
  <si>
    <t>elementov za pocinkanje.</t>
  </si>
  <si>
    <t xml:space="preserve">Praviloma mora biti korozijska zaščita izvedena pred montažo. Vrtanje in varjenje </t>
  </si>
  <si>
    <t xml:space="preserve">za potrebe medsebojnega spajanja oz. za fiksiranje drugih elementov na konstrukcijo </t>
  </si>
  <si>
    <t>na objektu praviloma ni dovoljeno oz. je na teh mestih izvesti enakovredno korozijsko zaščito.</t>
  </si>
  <si>
    <t xml:space="preserve">Vsi elementi morajo biti izdelani iz materiala in dimenzij kot je navedeno v analizi </t>
  </si>
  <si>
    <t xml:space="preserve">konstrukcije objekta in ostali projektni dokumentaciji. Sidranje elementov nosilno </t>
  </si>
  <si>
    <t xml:space="preserve">konstrukcijo objekta je izvesti z elementi in na način kot je navedeno v analizi konstrukcije </t>
  </si>
  <si>
    <t>objekta oz. jih mora izvajalec sam dimenzionirati.</t>
  </si>
  <si>
    <t xml:space="preserve">Na jeklenih konstrukcijah, ki so v končni fazi vidne, je vse zvare brusiti gladko in </t>
  </si>
  <si>
    <t>ravno do površine profila.</t>
  </si>
  <si>
    <t>Izvajalec mora zagotoviti notranjo kontrolo ter zunanji nadzor izdelave in montaže</t>
  </si>
  <si>
    <t xml:space="preserve">jeklenih nosilnih konstrukcij, skladno z zahtevami SIST ENV 1090-1. Po dokončanju </t>
  </si>
  <si>
    <t xml:space="preserve">mora predati zaključno poročilo o kvaliteti izdelave in korozijske zaščite jeklene </t>
  </si>
  <si>
    <t>konstrukcije.</t>
  </si>
  <si>
    <t>ves pritrdilni in montažni material</t>
  </si>
  <si>
    <t>Dobava in vgradnja EMCO predpražnika,</t>
  </si>
  <si>
    <t>EMCO GCB prepražnik v inox okvirju d= 25 mm,</t>
  </si>
  <si>
    <t>Predhodna obdelava in barvanje poglobljenega dela  </t>
  </si>
  <si>
    <t>z barvo za beton</t>
  </si>
  <si>
    <t>pri vseh pozicijah upoštevati tudi:</t>
  </si>
  <si>
    <t>vsa pripravljalna in zaključna dela</t>
  </si>
  <si>
    <t>mere kontrolirati na gradbišču</t>
  </si>
  <si>
    <t xml:space="preserve">Program usposabljanja za energetsko učinkovito </t>
  </si>
  <si>
    <t xml:space="preserve">uporabljanje stavbe s pojasnili uporabe vgrajenih </t>
  </si>
  <si>
    <t>sistemov</t>
  </si>
  <si>
    <t>Navedena oprema oz. material je informativnega</t>
  </si>
  <si>
    <t xml:space="preserve">značaja, ki odgovarja zahtevani kvaliteti. Če bo </t>
  </si>
  <si>
    <t xml:space="preserve">ponujenadrugačna oprema oz. material, mora </t>
  </si>
  <si>
    <t>biti enake ali boljše kvalitete.</t>
  </si>
  <si>
    <t xml:space="preserve">Če se ugotovi, da je ponujena oprema oz. materiali </t>
  </si>
  <si>
    <t xml:space="preserve">slabše kvalitete kot projektirano oziroma ne dosega </t>
  </si>
  <si>
    <t xml:space="preserve">zahtevane parametre, bo izvajalec vgradil opremo oz. </t>
  </si>
  <si>
    <t>materiale po projektni dokumentaciji.</t>
  </si>
  <si>
    <t xml:space="preserve">Pri izdelavi ponudbe na podlagi predmetnega </t>
  </si>
  <si>
    <t xml:space="preserve">popisa je potrebno v ceni posamezne enote ali </t>
  </si>
  <si>
    <t>sistema navedenega v popisu upoštevati:</t>
  </si>
  <si>
    <t>Dobavo materiala, ustrezno zaščitenega proti</t>
  </si>
  <si>
    <t>poškodbam, z vsemi transportnimi in manipulativnimi</t>
  </si>
  <si>
    <t>stroški, stroški zavarovanj, skladiščenja med</t>
  </si>
  <si>
    <t>transportom ali pred montažo. Pred montažo se vsak</t>
  </si>
  <si>
    <t>kos posebej pregleda in ugotovi ustreznost glede na</t>
  </si>
  <si>
    <t>zahteve. Vsaka naprava mora biti opremljena z navodili</t>
  </si>
  <si>
    <t>za obratovanje v slovenskem jeziku.</t>
  </si>
  <si>
    <t>Pripravo dokumentacije skladno s »Pravilnikom o</t>
  </si>
  <si>
    <t>gradbenih proizvodih«, ki jo izvajalec pred montažo</t>
  </si>
  <si>
    <t>preda nadzornemu organu (atesti, izjave o skladnosti,</t>
  </si>
  <si>
    <t>CE certifikati, tehnična soglasja…),  ter Uredbo o</t>
  </si>
  <si>
    <t>zelenem javnem naročanju</t>
  </si>
  <si>
    <t>Montažo materiala, izvedeno s strani strokovno</t>
  </si>
  <si>
    <t>usposobljene osebe, po potrebi osebe, ki je pooblaščena</t>
  </si>
  <si>
    <t>za montažo. Vsa oprema mora biti montirana skladno z</t>
  </si>
  <si>
    <t>navodili proizvajalca. V sklopu montaže je potrebno</t>
  </si>
  <si>
    <t>upoštevati ves drobni montažni in tesnilni material,</t>
  </si>
  <si>
    <t>pripravljalna in zaključna dela, izdelavo morebiti</t>
  </si>
  <si>
    <t>potrebnih prebojev in dolbenj.</t>
  </si>
  <si>
    <t>Zaščito vgrajenega materiala na objektu proti</t>
  </si>
  <si>
    <t>poškodbam nastalim zaradi izvajanja gradbenih ali</t>
  </si>
  <si>
    <t>ostalih del po vgradnji materiala.</t>
  </si>
  <si>
    <t>Pripravo dokumentacije o ustrezni montaži elementov</t>
  </si>
  <si>
    <t>ali naprav z zapisniki o kontroli električnih in cevnih</t>
  </si>
  <si>
    <t>povezav posamezne naprave ali zagonu naprav s strani</t>
  </si>
  <si>
    <t>za to pooblaščene organizacije ali proizvajalca, če je to</t>
  </si>
  <si>
    <t>potrebno.</t>
  </si>
  <si>
    <t>Pregled vseh elementov aktivne in pasivne požarne</t>
  </si>
  <si>
    <t>zaščite s strani pooblaščene organizacije, pridobivanje</t>
  </si>
  <si>
    <t>izjav o ustreznosti izvedenih del in montaže. Vsi</t>
  </si>
  <si>
    <t xml:space="preserve">elementi sistemov aktivne ali pasivne požarne zaščite </t>
  </si>
  <si>
    <t>morajo biti ustrezno označeni in dokumentirani.</t>
  </si>
  <si>
    <t>Trdnostne in ostale potrebne preizkuse sistemov z</t>
  </si>
  <si>
    <t>zapisniki o izvedbah preizkusov, podpisanimi s strani</t>
  </si>
  <si>
    <t>nadzornega organa. V kolikor je za posamezno</t>
  </si>
  <si>
    <t>instalacijo potrebno pridobiti ustrezno dokumentacijo</t>
  </si>
  <si>
    <t>drugega podjetja, je potrebno upoštevati stroške</t>
  </si>
  <si>
    <t>nadzora s strani tega podjetja, naročilo preskusov in</t>
  </si>
  <si>
    <t xml:space="preserve">pridobitev dokumentacije o ustreznosti in uspešno </t>
  </si>
  <si>
    <t>opravljenih preizkusih.</t>
  </si>
  <si>
    <t>Prevezava obstoječih razvodov na nove razvode.</t>
  </si>
  <si>
    <t>Zagon in kontrola posameznega sistema v celoti ter</t>
  </si>
  <si>
    <t>izdelava zapisnika o funkcionalnosti sistema.</t>
  </si>
  <si>
    <t>Vris sprememb, nastalih med gradnjo v PZI načrt ter</t>
  </si>
  <si>
    <t xml:space="preserve">predaja teh izdelovalcu PID načrta. </t>
  </si>
  <si>
    <t>Izdelava enopolnih shem posameznega razdelilca in</t>
  </si>
  <si>
    <t xml:space="preserve">nameščena shem v posamezni razdelilec </t>
  </si>
  <si>
    <t>Izdelava dokazila o zanesljivosti objekta skladno z</t>
  </si>
  <si>
    <t>veljavnim pravilnikom.</t>
  </si>
  <si>
    <t>Priprava podrobnih navodil za obratovanje in</t>
  </si>
  <si>
    <t>vzdrževanje elementov in sistemov v objektu. Uvajanje</t>
  </si>
  <si>
    <t>upravljavca sistemov investitorja, poučevanja, šolanja</t>
  </si>
  <si>
    <t>ter pomoč v prvem letu obratovanja.</t>
  </si>
  <si>
    <t>Montaža novih svetilk</t>
  </si>
  <si>
    <t>Inštalacijske doze</t>
  </si>
  <si>
    <t>p/o doza dimenzije 100x100x50mm - ocenjeno</t>
  </si>
  <si>
    <t xml:space="preserve">Priklop novega split sistema, </t>
  </si>
  <si>
    <t>komplet z drobnim in veznim materialom</t>
  </si>
  <si>
    <t xml:space="preserve">Priklop novega odvodnega ventilatorja, </t>
  </si>
  <si>
    <t>OPOMBA:</t>
  </si>
  <si>
    <t>Demontaža obstoječih odvodov z odvozom na deponijo</t>
  </si>
  <si>
    <t xml:space="preserve">Demontaža obstoječih lovilnih vodov in nosilcev na </t>
  </si>
  <si>
    <t>strehi, z odvozom na deponijo</t>
  </si>
  <si>
    <t>Podometna merilna omarica RF - podometne izvedbe</t>
  </si>
  <si>
    <t>Žlebne sponke RF</t>
  </si>
  <si>
    <t xml:space="preserve">kos </t>
  </si>
  <si>
    <t>Razni spoji s kovinsko maso (strehe, vrata, ograje,</t>
  </si>
  <si>
    <t>nadstreški, kovinski okvirji vrat in oken)</t>
  </si>
  <si>
    <t>Dobava in montaža sponke iz nerjavečega jekla</t>
  </si>
  <si>
    <t>za medsebojno spajanje okroglih vodnikov</t>
  </si>
  <si>
    <t xml:space="preserve">Dobava in montaža okroglega vodnika Al fi10mm - </t>
  </si>
  <si>
    <t>Podometna samogasna cev fi 16 mm položena pod</t>
  </si>
  <si>
    <t xml:space="preserve">izolacijo fasade objekta za montažo odvodov </t>
  </si>
  <si>
    <t>strelovodni lovilni vod na strehi,</t>
  </si>
  <si>
    <t>komplet z ustreznimi nosilci</t>
  </si>
  <si>
    <t xml:space="preserve"> z ustreznim pritrdilnim materialom za montažo na </t>
  </si>
  <si>
    <t>Priključitev novih odvodov na obstoječe</t>
  </si>
  <si>
    <t xml:space="preserve">ozemljilo, kpl z izkopom </t>
  </si>
  <si>
    <t xml:space="preserve">Drobni in montažni material </t>
  </si>
  <si>
    <t>Meritve strelovodne napeljave z izdajo poročila in</t>
  </si>
  <si>
    <t>merilnih protokolov</t>
  </si>
  <si>
    <t>Sanacija obstoječih inštačacij</t>
  </si>
  <si>
    <t>Zavarovanje, transport in manipulativni stroški</t>
  </si>
  <si>
    <t>CE certifikati, tehnična soglasja…)</t>
  </si>
  <si>
    <t xml:space="preserve">usposobljene osebe, po potrebi osebe, ki je </t>
  </si>
  <si>
    <t>pooblaščena za montažo. Vsa oprema mora biti</t>
  </si>
  <si>
    <t xml:space="preserve">montirana  skladno z navodili proizvajalca. V sklopu </t>
  </si>
  <si>
    <t xml:space="preserve">montaže je potrebno upoštevati ves drobni montažni </t>
  </si>
  <si>
    <t>in tesnilni material, pripravljalna in zaključna dela,</t>
  </si>
  <si>
    <t xml:space="preserve"> izdelavo morebiti potrebnih prebojev in dolbenj.</t>
  </si>
  <si>
    <t>Izpiranje in čiščenje vseh cevnih instalacij.</t>
  </si>
  <si>
    <t>Tlačne, tesnostne in ostale potrebne preizkuse sistemov</t>
  </si>
  <si>
    <t>z zapisniki o izvedbah preizkusov, podpisanimi s strani</t>
  </si>
  <si>
    <t>drugega podjetja (plin, vodovod, vročevod), je</t>
  </si>
  <si>
    <t>potrebno upoštevati stroške nadzora s strani teg</t>
  </si>
  <si>
    <t>podjetja, naročilo preskusov in pridobitev</t>
  </si>
  <si>
    <t>dokumentacije o ustreznosti in uspešno opravljenih</t>
  </si>
  <si>
    <t>preizkusih.</t>
  </si>
  <si>
    <t>Ureguliranje vseh cevnih razvodov z nastavitvijo</t>
  </si>
  <si>
    <t>regulacijskih elementov na posameznem končnem</t>
  </si>
  <si>
    <t>elementu in v sistemu, izvedbo meritev pretokov ter</t>
  </si>
  <si>
    <t xml:space="preserve">pridobitev zapisnika o uravnovešenju cevnih sistemov. </t>
  </si>
  <si>
    <t xml:space="preserve">Meritve in nastavitve količin zraka na posameznem </t>
  </si>
  <si>
    <t xml:space="preserve">končnem elementu s strani pooblaščenega podjetja ter </t>
  </si>
  <si>
    <t>pridobitev zapisnika o opravljenih meritvah in količinah.</t>
  </si>
  <si>
    <t xml:space="preserve">Če meritve niso ustrezne, je izvajalec dolžan izvesti </t>
  </si>
  <si>
    <t>potrebne nastavitve, dokler meritve ne izkazujejo</t>
  </si>
  <si>
    <t>ustreznih količin.</t>
  </si>
  <si>
    <t>Označevanje cevovodov ter kanalov z označbo medija</t>
  </si>
  <si>
    <t>in smeri toka.</t>
  </si>
  <si>
    <t>Izdelava funkcionalnih shem posameznih sistemov v</t>
  </si>
  <si>
    <t>okvirju, nameščena na steno v strojnici, skupaj z</t>
  </si>
  <si>
    <t>navodili za uporabo posameznega sistema.</t>
  </si>
  <si>
    <t>REKAPITUACIJA STROJNA DELA</t>
  </si>
  <si>
    <t>STROJNA DELA  SKUPAJ</t>
  </si>
  <si>
    <t>2.3</t>
  </si>
  <si>
    <t>2.4</t>
  </si>
  <si>
    <t>2.5</t>
  </si>
  <si>
    <t>2.6</t>
  </si>
  <si>
    <t>2.7</t>
  </si>
  <si>
    <t>3.1</t>
  </si>
  <si>
    <t>3.2</t>
  </si>
  <si>
    <t>3.3</t>
  </si>
  <si>
    <t>3.4</t>
  </si>
  <si>
    <t>3.5</t>
  </si>
  <si>
    <t>3.6</t>
  </si>
  <si>
    <t>3.7</t>
  </si>
  <si>
    <t>3.8</t>
  </si>
  <si>
    <t>3.9</t>
  </si>
  <si>
    <t>3.10</t>
  </si>
  <si>
    <t>3.11</t>
  </si>
  <si>
    <t>3.12</t>
  </si>
  <si>
    <t>5.1</t>
  </si>
  <si>
    <t>5.2</t>
  </si>
  <si>
    <t>5.3</t>
  </si>
  <si>
    <t>5.4</t>
  </si>
  <si>
    <t>5.5</t>
  </si>
  <si>
    <t>6.3</t>
  </si>
  <si>
    <t>6.4</t>
  </si>
  <si>
    <t>6.5</t>
  </si>
  <si>
    <t>6.6</t>
  </si>
  <si>
    <t>6.7</t>
  </si>
  <si>
    <t>7.1</t>
  </si>
  <si>
    <t>7.1.1</t>
  </si>
  <si>
    <t>7.1.2</t>
  </si>
  <si>
    <t>7.2</t>
  </si>
  <si>
    <t>7.3</t>
  </si>
  <si>
    <t>7.4</t>
  </si>
  <si>
    <t>12.1</t>
  </si>
  <si>
    <t>12.2</t>
  </si>
  <si>
    <t>12.3</t>
  </si>
  <si>
    <t>12.4</t>
  </si>
  <si>
    <t>12.5</t>
  </si>
  <si>
    <t>12.6</t>
  </si>
  <si>
    <t>12.7</t>
  </si>
  <si>
    <t>13.1</t>
  </si>
  <si>
    <t>13.2</t>
  </si>
  <si>
    <t>13.3</t>
  </si>
  <si>
    <t>13.4</t>
  </si>
  <si>
    <t>13.5</t>
  </si>
  <si>
    <t>13.6</t>
  </si>
  <si>
    <t>13.7</t>
  </si>
  <si>
    <t>13.8</t>
  </si>
  <si>
    <t>13.9</t>
  </si>
  <si>
    <t>13.10</t>
  </si>
  <si>
    <t>14.1</t>
  </si>
  <si>
    <t>14.2</t>
  </si>
  <si>
    <t>14.4</t>
  </si>
  <si>
    <t>15.1</t>
  </si>
  <si>
    <t>15.2</t>
  </si>
  <si>
    <t>15.3</t>
  </si>
  <si>
    <t>15.4</t>
  </si>
  <si>
    <t>16.1</t>
  </si>
  <si>
    <t>16.2</t>
  </si>
  <si>
    <t>3.13</t>
  </si>
  <si>
    <t>3.14</t>
  </si>
  <si>
    <t>3.15</t>
  </si>
  <si>
    <t>6.8</t>
  </si>
  <si>
    <t xml:space="preserve">Razna nepredvidena obrtniška dela, ki iz  </t>
  </si>
  <si>
    <t xml:space="preserve">načrtov niso razvidna, ponudnik naj za ta </t>
  </si>
  <si>
    <t xml:space="preserve">dela obvezno predvidi ocenjeni znesek v </t>
  </si>
  <si>
    <t>višini 5 % vrednosti vseh obrtniških del,</t>
  </si>
  <si>
    <t>obračun po dejansko porabljenem času</t>
  </si>
  <si>
    <t>in materialu in sporazumni ceni za enoto</t>
  </si>
  <si>
    <t>SVETILKA VARNOSTNE RAZSVETLJAVE LED Ex</t>
  </si>
  <si>
    <t>Svetilka varnostne razsvetljava za plinsko kotlovnico</t>
  </si>
  <si>
    <t>12.8</t>
  </si>
  <si>
    <t>12.9</t>
  </si>
  <si>
    <t>12.10</t>
  </si>
  <si>
    <t>12.11</t>
  </si>
  <si>
    <t>12.12</t>
  </si>
  <si>
    <t>12.13</t>
  </si>
  <si>
    <t>Kabelski vodniki z PVC izolacijo in plaščem položeni v</t>
  </si>
  <si>
    <t>ceveh</t>
  </si>
  <si>
    <t>NYM-J 3-5x1,5 mm2</t>
  </si>
  <si>
    <t>NYM-J 3x2,5 mm2</t>
  </si>
  <si>
    <t>Ozemljitveni vodnik za izdedbo ozemljitev kov. delov</t>
  </si>
  <si>
    <t>H07V-K (rum-zel) 1X6mm2</t>
  </si>
  <si>
    <t xml:space="preserve">Razni spoji s fiksnimi kovinskimi masami </t>
  </si>
  <si>
    <t>split sistemi, tende, okvirji vrat, okvirji oken,…</t>
  </si>
  <si>
    <t>n/o, p/o, komplet z razvodno dozo</t>
  </si>
  <si>
    <t>Drobni material</t>
  </si>
  <si>
    <t>SKUPAJ RAZDELILNIKI</t>
  </si>
  <si>
    <t>RAZDELILNIKI</t>
  </si>
  <si>
    <t>Razdelilniki</t>
  </si>
  <si>
    <t>V razdelilnik se dogradi oprema:</t>
  </si>
  <si>
    <t>-</t>
  </si>
  <si>
    <t>drobni vezni, montažni in označevalni material material</t>
  </si>
  <si>
    <t>uvodnice Pg z tesnilnim obročem</t>
  </si>
  <si>
    <t>priključne vrstne sponke za montažo na</t>
  </si>
  <si>
    <t>DIN letev vijačne izvedbe</t>
  </si>
  <si>
    <t xml:space="preserve">drobni in vezni material kot so PVC kanali, Cu zbiralke, </t>
  </si>
  <si>
    <t xml:space="preserve">vijaki, žica ustreznega preseka, zaključne letve za vrstne </t>
  </si>
  <si>
    <t>ploščice za elemente, napisne ploščice stikal in lučk,…</t>
  </si>
  <si>
    <t>vezava razdelilnika</t>
  </si>
  <si>
    <t>meritve razdelilnika</t>
  </si>
  <si>
    <t>15.5</t>
  </si>
  <si>
    <t>15.6</t>
  </si>
  <si>
    <t>15.7</t>
  </si>
  <si>
    <t>15.8</t>
  </si>
  <si>
    <t>15.9</t>
  </si>
  <si>
    <t>15.10</t>
  </si>
  <si>
    <t>15.11</t>
  </si>
  <si>
    <t>15.12</t>
  </si>
  <si>
    <t>15.13</t>
  </si>
  <si>
    <t>16.3</t>
  </si>
  <si>
    <t>16.4</t>
  </si>
  <si>
    <t>16.5</t>
  </si>
  <si>
    <t>16.6</t>
  </si>
  <si>
    <t>16.7</t>
  </si>
  <si>
    <t xml:space="preserve">Toplotni števec </t>
  </si>
  <si>
    <t xml:space="preserve">Ultrazvočni toplotni števc z računsko enoto </t>
  </si>
  <si>
    <t xml:space="preserve">za merjenje porabe toplotne energije: </t>
  </si>
  <si>
    <t xml:space="preserve">Dobava in montaža računske enote CF 800 za </t>
  </si>
  <si>
    <t>CF Echo II toplotni števec, ter konfiguracija.</t>
  </si>
  <si>
    <t>Računska enota mora omogočati MBUS komunikacijo.</t>
  </si>
  <si>
    <t>DN 50, pretok do 15 m3/h</t>
  </si>
  <si>
    <t>Pregled, meritve, izdaja protokolov, posnetki stanja</t>
  </si>
  <si>
    <t>za PID.</t>
  </si>
  <si>
    <t>Prezračevanje</t>
  </si>
  <si>
    <t>SKUPAJ PREZRAČEVANJE</t>
  </si>
  <si>
    <t>PREZRAČEVANJE</t>
  </si>
  <si>
    <t>Popisov ni dovoljeno vsebinsko spreminjati ali na kakršenkoli drug način posegati v njih.</t>
  </si>
  <si>
    <t>BREZŽIČNI USMERJEVALNIK  v kombinaciji z razširitvenim modulom</t>
  </si>
  <si>
    <t>Tehnični podatki, zahteve</t>
  </si>
  <si>
    <t>Okoljski pogoji</t>
  </si>
  <si>
    <t>Identifikacijske tehnologije (RFID)</t>
  </si>
  <si>
    <t>STENSKI ČITALEC - steklena površina</t>
  </si>
  <si>
    <t xml:space="preserve">Montaža </t>
  </si>
  <si>
    <t>BREZŽIČNI ODDAJNIK</t>
  </si>
  <si>
    <t>- Napajanje; zunanja dobava PoE (napajanje preko interneta) 5 V DC ≥ 800 mA</t>
  </si>
  <si>
    <t>Okoljski pogoji;</t>
  </si>
  <si>
    <t>DIGITALNI CILINDRI</t>
  </si>
  <si>
    <t>Tehnični podatki</t>
  </si>
  <si>
    <t>Okoljski pogoji / življenjska doba</t>
  </si>
  <si>
    <t>Material / različica</t>
  </si>
  <si>
    <t>Potrdila</t>
  </si>
  <si>
    <t xml:space="preserve"> Napajanje baterija 1 x 3 V, CR2 litij </t>
  </si>
  <si>
    <t>Zunanji gumb 36 x 45 mm</t>
  </si>
  <si>
    <t>Notranji gumb 36 x 29 mm</t>
  </si>
  <si>
    <t>Majhna notranja 30 x 27 mm gumb</t>
  </si>
  <si>
    <t>Radio vmesnik IEEE 802.15.4 , brezžični prehod 90 40</t>
  </si>
  <si>
    <t>Vrsta zaščite zunaj: IP56</t>
  </si>
  <si>
    <t xml:space="preserve">Temperatura -25 do + 70 ° C </t>
  </si>
  <si>
    <t>Vlažnost od 0 do 95% relativne vlažnosti, nekondenziranje</t>
  </si>
  <si>
    <t>Neprimerno za uporabo pri jedkih atmosferah (klor, amonijak)</t>
  </si>
  <si>
    <t>Življenjska doba baterije pri  20 ° C približno 50.000 ciklov</t>
  </si>
  <si>
    <t>Življenjska doba baterije pri -20 ° C približno 40.000 ciklov</t>
  </si>
  <si>
    <t xml:space="preserve">Tip 1437 »anti panic« </t>
  </si>
  <si>
    <t>Ohišje valja iz medenine, mat ponikljano</t>
  </si>
  <si>
    <t>Plastični pokrov antene</t>
  </si>
  <si>
    <t>Notranji in zunanji gumbi, različne površine</t>
  </si>
  <si>
    <t>Standardna ali povečana zaščita pred vrtanjem</t>
  </si>
  <si>
    <t>Standardna kamera</t>
  </si>
  <si>
    <t>Standard ali e-modul za izredno nizke temperature</t>
  </si>
  <si>
    <t xml:space="preserve">MIFARE </t>
  </si>
  <si>
    <t xml:space="preserve">LEGIC </t>
  </si>
  <si>
    <t>Nosilna frekvenca 13,56 MHz</t>
  </si>
  <si>
    <t>VdS zaščitena različica: razred BZ +</t>
  </si>
  <si>
    <t>Protipožarna zaščita EN 1634-2: 95 min 4 vrata</t>
  </si>
  <si>
    <t>EN 15684 razred 6</t>
  </si>
  <si>
    <t>EN 179 / EN 1125 razred 7</t>
  </si>
  <si>
    <t xml:space="preserve"> Odpornost proti koroziji DIN EN 1670 razred 3</t>
  </si>
  <si>
    <t>DIN EN ISO 6988, stopnja resnosti 3 (Test SO2)</t>
  </si>
  <si>
    <t xml:space="preserve"> EN 15684 1 2 3 4 5 6 7 8</t>
  </si>
  <si>
    <t>Razvrstitev 1 6 B 4 A F 3 2</t>
  </si>
  <si>
    <t>Euro profilni valj v skladu z DIN 18252 / EN 1303</t>
  </si>
  <si>
    <t>Koaksialni priključek za napajanje 5,5 mm / 2,1 mm</t>
  </si>
  <si>
    <t>Poraba energije: Tip 1,2 W, maksimalno  2,5 W</t>
  </si>
  <si>
    <t>Radio vmesnik tehnologija IEEE 802.15.4</t>
  </si>
  <si>
    <t>Frekvenčni pas 2400 do 2485,5 MHz (16 kanalov)</t>
  </si>
  <si>
    <t>Moč prenosa + 8 dBm</t>
  </si>
  <si>
    <t>Občutljivost sprejemnika - 102 dBm @ 1% PER</t>
  </si>
  <si>
    <t>Delovna temperatura - 10 do 70 ° C</t>
  </si>
  <si>
    <t>Vrsta zaščite IP40</t>
  </si>
  <si>
    <t>Vlažnost 5 do 95%, brez kondenzacije</t>
  </si>
  <si>
    <t>Vrsta zaščite IP66</t>
  </si>
  <si>
    <t xml:space="preserve">Temperatura delovanja - 25 do  70 ° C </t>
  </si>
  <si>
    <t>Temperatura skladiščenja - 40 do  85 ° C</t>
  </si>
  <si>
    <t>Vlažnost 5 do 95% RH, brez kondenzacije</t>
  </si>
  <si>
    <t>Neprimerno za uporabo v jedkih atmosferah (klor, amonijak)</t>
  </si>
  <si>
    <t>Zunanje napajanje 12–27 VAC / 50–60 Hz, 10–34 V DC</t>
  </si>
  <si>
    <t>Poraba energije – običajno 1,2 W (največ 2,2 W)</t>
  </si>
  <si>
    <t>Radio vmesnik, tehnologija IEEE 802.15.4</t>
  </si>
  <si>
    <t>Moč prenosa + 5 dBm</t>
  </si>
  <si>
    <t>Vmesniki; 1 x izhod releja max 27 V AC / 60 VA ali max 34 V DC / 60 VA preklop stik</t>
  </si>
  <si>
    <t>1 x digitalni vhod za izolirana stikala</t>
  </si>
  <si>
    <t>1 x digitalni vhod Max. 5 V DC z integrirano močjo (samo na spletu) oskrbe in skupne zemlje</t>
  </si>
  <si>
    <t>Registrska enota z ali brez tipkovnice (samo tipkovnica na spletu)</t>
  </si>
  <si>
    <t xml:space="preserve">Priključek s koaksialnim kablom, tip RG174 </t>
  </si>
  <si>
    <t>RS-485 za priključitev  nadzorne naprave nadrejenega (samo na spletu)</t>
  </si>
  <si>
    <t>Priključek za programator</t>
  </si>
  <si>
    <t>Serijski terminal za razširitvene module</t>
  </si>
  <si>
    <t>Krmilna enota Standardna; 35 mm -T-vodilo (DIN 50022)</t>
  </si>
  <si>
    <t>Radijski vmesnik IEEE 802.15.4</t>
  </si>
  <si>
    <t>Vrsta zaščite IP20</t>
  </si>
  <si>
    <t>Temperatura - 25 do + 70 ° C</t>
  </si>
  <si>
    <t>Vlažnost 0 do 95% RH, brez kondenzacije</t>
  </si>
  <si>
    <t>Neprimerno za uporabo v jedkih atmosferah  (klor, amonijak)</t>
  </si>
  <si>
    <t>Nosilna frekvenca 13,56 MH</t>
  </si>
  <si>
    <t>MEHATRONSKI CILINDRI</t>
  </si>
  <si>
    <t>Baterija 2 x 1,5 V, AA litij</t>
  </si>
  <si>
    <t>Baterija 1 x 3 V, CR2 litij (kompaktna in fiksna površina)</t>
  </si>
  <si>
    <t>Zunanji 12 do 24 V AC ali DC (z dodatnim modulom, kabel dolžina maks. 30 m)</t>
  </si>
  <si>
    <t xml:space="preserve">Radio vmesnik IEEE 802.15.4  </t>
  </si>
  <si>
    <t>Stopnja zaščite IP40 (sprednji del),  IP66 (dodaten e-modul nastanitev)</t>
  </si>
  <si>
    <t>IP41 (kompaktna in površinska fiksno)</t>
  </si>
  <si>
    <t xml:space="preserve">Temperatura - 25 do 70 ° C </t>
  </si>
  <si>
    <t>Vlažnost 0 do 95% relativne vlažnosti, brez kondenzacije</t>
  </si>
  <si>
    <t>Neprimerno za uporabo pri jedkih atmosfere (klor, amonijak)</t>
  </si>
  <si>
    <t xml:space="preserve">Življenjska doba baterije pri 20 ° C  približno 130.000 ciklov </t>
  </si>
  <si>
    <t>Protipožarna vrata EN 1634-2: 65 minut</t>
  </si>
  <si>
    <t>EN 1634-2: 30 min. (kompaktno) 3</t>
  </si>
  <si>
    <t>EN 15684 razred 6 3</t>
  </si>
  <si>
    <t>EN15684 1 2 3 4 5 6 7 8</t>
  </si>
  <si>
    <t>Razvrstitev 1 6 B 1 F F 3 2</t>
  </si>
  <si>
    <t>MEHANSKI CILINDRI</t>
  </si>
  <si>
    <t>Varnosti razred D po evropski normi EN1303</t>
  </si>
  <si>
    <t>Funkcija SAT: mehanskemu cilindru je mogoče onemogočiti delovanje z master ključem,</t>
  </si>
  <si>
    <t>MEHATRONSKI KLJUČ</t>
  </si>
  <si>
    <t>Vrsta zaščite IP67</t>
  </si>
  <si>
    <t>Ni primerno za podaljšano potopitev v vodo (npr. kot kopalni ključ)</t>
  </si>
  <si>
    <t>Temperatura - 20 do 70 ° C</t>
  </si>
  <si>
    <t>Zmogljivost pomnilnika medijev</t>
  </si>
  <si>
    <t xml:space="preserve">LEGIC CTC </t>
  </si>
  <si>
    <t>Advant 3 kB</t>
  </si>
  <si>
    <t>LEGIC avanture 4 kB</t>
  </si>
  <si>
    <t>MIFARE DESFire 4 kB</t>
  </si>
  <si>
    <t>Mehanska konica ključa izdelana v sistem zaklepanja  glede na želje uporabnika.</t>
  </si>
  <si>
    <t>UPORABNIŠKA KARTICA, OBESEK</t>
  </si>
  <si>
    <t>Temperatura - 25 do +70 ° C</t>
  </si>
  <si>
    <t>E / K-BE / MID 4 kB (MIFARE DESFire)</t>
  </si>
  <si>
    <t>E / K-BE / LEA 4 kB (prednosti LEGIC)</t>
  </si>
  <si>
    <t>E / K-BE / CTC 1kB / 3kB (LEGIC prednost )</t>
  </si>
  <si>
    <t>Demontaža obstoječega cilindra in montažo novega.</t>
  </si>
  <si>
    <t>VRTEC VRHOVCI</t>
  </si>
  <si>
    <t>Vrhovci, cesta XIX 10</t>
  </si>
  <si>
    <t>1000 LJUBLJANA</t>
  </si>
  <si>
    <t>ENOTA VRHOVCI</t>
  </si>
  <si>
    <t>ENERGETSKA SANACIJA OBJEKTA VRTEC VRHOVCI ENOTA VRHOVCI, PRI KATERI SE UPOŠTEVAJO OKOLJSKI VIDIKI</t>
  </si>
  <si>
    <t>Vrtec Vrhovci enota Vrhovci</t>
  </si>
  <si>
    <t xml:space="preserve">Demontaža in odstranitev lesenih prezračevalnih </t>
  </si>
  <si>
    <t>rešetk na fasadi, dim. 40*40 cm</t>
  </si>
  <si>
    <t>rešetk na fasadi, dim. 80*40 cm</t>
  </si>
  <si>
    <t xml:space="preserve">Pazljiva demontaža zunanje tende dolžine 7,5 m, </t>
  </si>
  <si>
    <t>hramba na gradbišču ter ponovna montaža, upoštevati,</t>
  </si>
  <si>
    <t xml:space="preserve">da so tende na električni pogon, vceni upoštevati </t>
  </si>
  <si>
    <t>podajšana sidra skladno z debelino nove izolacije</t>
  </si>
  <si>
    <t>Pazljiva demontaža zunanje senčnice, hramba</t>
  </si>
  <si>
    <t xml:space="preserve">na gradbišču ter ponovna montaža </t>
  </si>
  <si>
    <t>Pazljiva demontaža el.elementov na fasadi</t>
  </si>
  <si>
    <t>objekta (kamere, senzorji) hramba na gradbišču</t>
  </si>
  <si>
    <t>in ponovna montaža s preizkusom delovanja</t>
  </si>
  <si>
    <t>Demontaža in odstranitev vseh luči na fasadi</t>
  </si>
  <si>
    <t xml:space="preserve">Pazljiva demontaža obstoječe lesene zaščite Inox </t>
  </si>
  <si>
    <t xml:space="preserve">dimnika ob vhodu v kurilnico, hramba na gradbišču </t>
  </si>
  <si>
    <t xml:space="preserve">ter ponovna montaža,, komplet s pritrdilnim in </t>
  </si>
  <si>
    <t>montažnim materialom</t>
  </si>
  <si>
    <t xml:space="preserve">Pazljiva demontaža obstoječe lesene zaščite </t>
  </si>
  <si>
    <t xml:space="preserve">meteorne vertikale, hramba na gradbišču ter </t>
  </si>
  <si>
    <t xml:space="preserve">ponovna montaža, komplet s pritrdilnim in </t>
  </si>
  <si>
    <t xml:space="preserve">Pazljiva demontaža in odstranitev zunanjih okenskih </t>
  </si>
  <si>
    <t>polic, (okna se ne menjajo)</t>
  </si>
  <si>
    <t>Pazljiva demontaža Split sistemov na fasadi objekta,</t>
  </si>
  <si>
    <t>hramba na gradbišču ter ponovna montaža s</t>
  </si>
  <si>
    <t>polnjenjem in preizkusom delovanja</t>
  </si>
  <si>
    <t xml:space="preserve">Demontaža in odstranitev lesenih zaključnih </t>
  </si>
  <si>
    <t>letev ob oknih</t>
  </si>
  <si>
    <t>Demontaža in odstranitev vertikalnih LTŽ odtočnih cevi</t>
  </si>
  <si>
    <t xml:space="preserve">Demontaža in odstranitev vertikalnih pločevinastih </t>
  </si>
  <si>
    <t>pocinkanih odtočnih cevi</t>
  </si>
  <si>
    <t>Demontaža in odstranitev horizontalnega žleba</t>
  </si>
  <si>
    <t>za meteorno vodo, komplet z nosilnimi elementi</t>
  </si>
  <si>
    <t>Demontaža in odstranitev pločevinastih strešnih</t>
  </si>
  <si>
    <t>obrob</t>
  </si>
  <si>
    <t xml:space="preserve">Pazljiva demontaža in odstranitev salonitnih fasadnih </t>
  </si>
  <si>
    <t>plošč, upoštevati zahteve in standarde za demontažo</t>
  </si>
  <si>
    <t xml:space="preserve">Demontaža in odstranitev lesenega opaža podokenskega </t>
  </si>
  <si>
    <t>parapeta in lesenih okenskih letev</t>
  </si>
  <si>
    <t xml:space="preserve">Demontaža in odstranitev kovinskih vrat dimenzije </t>
  </si>
  <si>
    <t>120*265 cm</t>
  </si>
  <si>
    <t>Izvedba preboja skozi strop objekta, fi 25 cm</t>
  </si>
  <si>
    <t xml:space="preserve">Izkop in odstranitev obstoječe mivke v peskovniku, </t>
  </si>
  <si>
    <t>vključno z odvozom na komunalno deponijo.</t>
  </si>
  <si>
    <t xml:space="preserve">V kolikor se pri pregledu mivke ugotovi, da je </t>
  </si>
  <si>
    <t xml:space="preserve">onesnažena s težkimi kovinami ipd. upoštevati tudi </t>
  </si>
  <si>
    <t>povezane stroške ravnanja s takim materialom</t>
  </si>
  <si>
    <t>Rušenje in odstranitev peskolovov</t>
  </si>
  <si>
    <t>Odstranitev obstoječih Tartanskih plošč</t>
  </si>
  <si>
    <t xml:space="preserve">Na igrišču v področju tartanskih plošč so fiksna igrala, </t>
  </si>
  <si>
    <t xml:space="preserve">ki jih je potrebno zaščititi ali začasno odstraniti in </t>
  </si>
  <si>
    <t xml:space="preserve">ponovno montirati, izvajalec naj eno izmed možnosti </t>
  </si>
  <si>
    <t>(glede na način dela) upošteva v ceni</t>
  </si>
  <si>
    <t>Rušenje in odstranitev betonskih robnikov</t>
  </si>
  <si>
    <t xml:space="preserve">Rušenje in odstranitev obstoječega asfalta v </t>
  </si>
  <si>
    <t>debelini do 10 cm</t>
  </si>
  <si>
    <t>Rušenje in odstranitev betonskih pranih plošč</t>
  </si>
  <si>
    <t xml:space="preserve">Rušenje in odstranitev podložnega betona pod </t>
  </si>
  <si>
    <t>tartanskimi ploščami</t>
  </si>
  <si>
    <t>ostalih elemntov na fasadi, ki se začasno ne odstranijo</t>
  </si>
  <si>
    <t>Demontaža vertikalne strelovodne instalacije ter</t>
  </si>
  <si>
    <t>tudi zaščite strelovoda</t>
  </si>
  <si>
    <t>Izsekavanje utorov v opečnem zidu za potrebe</t>
  </si>
  <si>
    <t>instalacij, utor za cev fi 16 mm</t>
  </si>
  <si>
    <t xml:space="preserve">Izsekavanje opečnate stene za vgradnjo razvodne </t>
  </si>
  <si>
    <t xml:space="preserve">doze fi 60 mm </t>
  </si>
  <si>
    <t>Rušenje in odvoz obstoječih betonskih tlakovcev</t>
  </si>
  <si>
    <t xml:space="preserve">Odstranitev obstoječega predpražnika, ter rušenje </t>
  </si>
  <si>
    <t xml:space="preserve">keramike in podložnega betona v debelini 25 mm </t>
  </si>
  <si>
    <t>za vgradnjo novih EMCO predpražnikov</t>
  </si>
  <si>
    <t>Dim. 135x100 cm 1 kom</t>
  </si>
  <si>
    <t>Dim. 209x109 cm 1 kom</t>
  </si>
  <si>
    <t>Dim. 209x90 cm 1 kom</t>
  </si>
  <si>
    <t>Dim. 200x106 cm 1 kom</t>
  </si>
  <si>
    <t xml:space="preserve">Sortiranje, nalaganje in odvoz demontiranih salonitnih </t>
  </si>
  <si>
    <t xml:space="preserve">azbestnih fasadnih plošč, upoštevati zahteve in standarde </t>
  </si>
  <si>
    <t xml:space="preserve">za prevoz istih, komplet s plačilom vseh komunalnih </t>
  </si>
  <si>
    <t xml:space="preserve">pristojbin, izdelati tudi varnostni načrt za ravnanje z </t>
  </si>
  <si>
    <t>gradbenimi odpadki ki vsebujejo azbest.</t>
  </si>
  <si>
    <t>V ceni upoštevati vse povezane stroške, za dela, ki jih</t>
  </si>
  <si>
    <t xml:space="preserve">je potrebno izvesti, za varno odstranitev nevarnega </t>
  </si>
  <si>
    <t>odpadka!</t>
  </si>
  <si>
    <t>t</t>
  </si>
  <si>
    <t>ocena</t>
  </si>
  <si>
    <t>1.2</t>
  </si>
  <si>
    <t>1.3</t>
  </si>
  <si>
    <t>1.4</t>
  </si>
  <si>
    <t>1.5</t>
  </si>
  <si>
    <t>1.6</t>
  </si>
  <si>
    <t>1.7</t>
  </si>
  <si>
    <t>1.8</t>
  </si>
  <si>
    <t>1.9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</si>
  <si>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</si>
  <si>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</si>
  <si>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</si>
  <si>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</si>
  <si>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</si>
  <si>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</si>
  <si>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</si>
  <si>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</si>
  <si>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</si>
  <si>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</si>
  <si>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</si>
  <si>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</si>
  <si>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</si>
  <si>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</si>
  <si>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</si>
  <si>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</si>
  <si>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</si>
  <si>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</si>
  <si>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</si>
  <si>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</si>
  <si>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</si>
  <si>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</si>
  <si>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</si>
  <si>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1.32.1</t>
  </si>
  <si>
    <t>1.32.2</t>
  </si>
  <si>
    <t>1.32.3</t>
  </si>
  <si>
    <t>1.32.4</t>
  </si>
  <si>
    <t>1.33</t>
  </si>
  <si>
    <t>1.34</t>
  </si>
  <si>
    <t>vsi postopki vezani na demontažo, skladiščenjem, odvozom in ravnanjem z elementi ki vsebujejo azbest, morajo biti usklajeni z veljavnimi zakoni in predpisi, ki veljajo v času gradnje in izdelanim varnostnim načrtom</t>
  </si>
  <si>
    <t xml:space="preserve">Strelovod </t>
  </si>
  <si>
    <t xml:space="preserve">SKUPAJ STRELOVOD </t>
  </si>
  <si>
    <t>STRELOVOD</t>
  </si>
  <si>
    <t>JAVLJANJE PLINA</t>
  </si>
  <si>
    <t>OGREVANJE IN HLAJENJE</t>
  </si>
  <si>
    <t>KROVSKA IN KLEPARSKA DELA</t>
  </si>
  <si>
    <t>Široki odkop zemljine III.kategorije, globina odkopa</t>
  </si>
  <si>
    <t>20 cm - NA MESTU PRANIH PLOŠČ</t>
  </si>
  <si>
    <t xml:space="preserve">30 cm - NA MESTIH NOVEGA ASFALTA </t>
  </si>
  <si>
    <t>30 cm - NA MESTU obstoječih Tartanskih plošč</t>
  </si>
  <si>
    <t>Dobava in polaganje Geotekstila, 200 gr/m2,</t>
  </si>
  <si>
    <t>upoštevati preklope</t>
  </si>
  <si>
    <t xml:space="preserve">Nalaganje in odvoz zemljine na stalno deponijo, </t>
  </si>
  <si>
    <t>Dobava in vgradnja mivke v peskovnik v debelini</t>
  </si>
  <si>
    <t>40 cm, mivka mora imeti ustrezen certifikat za vrtce</t>
  </si>
  <si>
    <t>Humuziranje zelenih površin s travno rušo v</t>
  </si>
  <si>
    <t>rolah z vsemi potrebnimi elementi za pravilno</t>
  </si>
  <si>
    <t>rast, komplet s pripravo podlage za zelenico</t>
  </si>
  <si>
    <t> iz humusa v višini 20 cm, ter tridnevno</t>
  </si>
  <si>
    <t>zalivanje ruše po razgrnitvi</t>
  </si>
  <si>
    <t>2.8</t>
  </si>
  <si>
    <t>2.9</t>
  </si>
  <si>
    <t>2.10</t>
  </si>
  <si>
    <t xml:space="preserve">Dobava in postavitev termoizolacije na obstoječo </t>
  </si>
  <si>
    <t>ploščo nad pritličjem v sestavi:</t>
  </si>
  <si>
    <t xml:space="preserve">Parna ovira Knauf Insulation LDS5 s polepljenimi </t>
  </si>
  <si>
    <t>preklopnimi spoji, lepilo LDS Soliplan</t>
  </si>
  <si>
    <t>(parna ovira se postavlja pod izolacijo)</t>
  </si>
  <si>
    <t xml:space="preserve">pohodna termoizolacijska plošča iz kamene volne </t>
  </si>
  <si>
    <t>plošča DF d=16cm (2x8cm)</t>
  </si>
  <si>
    <t>Izdelava novih peskolovov izdelanih iz betonske</t>
  </si>
  <si>
    <t>cevi fi 40 cm, višina peskolova do 100 cm, priklop</t>
  </si>
  <si>
    <t>na obstoječo kanalizacijo, betonski pokrov</t>
  </si>
  <si>
    <t xml:space="preserve">Asfaltiranje površin z asfaltom: </t>
  </si>
  <si>
    <t>bitumenski beton AC 22 base TL, d = 6 cm</t>
  </si>
  <si>
    <t>Asfaltiranje površin pod Tartan tlakom z</t>
  </si>
  <si>
    <t xml:space="preserve">dim. 40*40 cm, deb. 3 cm, komplet z betonsko </t>
  </si>
  <si>
    <t>podlago deb. 8 cm</t>
  </si>
  <si>
    <t xml:space="preserve">Izvedba finalnega tlaka TARTAN: </t>
  </si>
  <si>
    <t>mehka gumena podlaga - Polytan</t>
  </si>
  <si>
    <t xml:space="preserve">obloga iz gumenega materiala Polytan FS, </t>
  </si>
  <si>
    <t xml:space="preserve">sintetična športna podlaga, dvoslojna, vodopropustna, </t>
  </si>
  <si>
    <t xml:space="preserve">odporna proti obrabi </t>
  </si>
  <si>
    <t>sestava EPDM in SBR granulat povezan s</t>
  </si>
  <si>
    <t xml:space="preserve">poliuretanskim lepilom </t>
  </si>
  <si>
    <t xml:space="preserve">z vsemi pripravljalnimi in zaključnimi deli </t>
  </si>
  <si>
    <t>v več barvnih tonih po izboru arhitekta</t>
  </si>
  <si>
    <t>deb. 10+30 mm</t>
  </si>
  <si>
    <t xml:space="preserve">Zidarska obdelava prebojev stropa nad pritličjem, </t>
  </si>
  <si>
    <t>preboj fi 25 cm</t>
  </si>
  <si>
    <t>Sanacija betonskih zidcev peskovnika in betonskih</t>
  </si>
  <si>
    <t>zidcev pod leseno ograjo, čiščenje, popravilo</t>
  </si>
  <si>
    <t xml:space="preserve">poškodb z Betonprotect </t>
  </si>
  <si>
    <t>Čiščenje objekta med gradnjo in pred predajo</t>
  </si>
  <si>
    <t>investitorju ter odvoz gradbenih odpadkov na</t>
  </si>
  <si>
    <t>komunalno deponijo</t>
  </si>
  <si>
    <t>Zidarska obdelava utorov za instalacije v opečnem zidu,</t>
  </si>
  <si>
    <t>utor za cev fi 16 mm</t>
  </si>
  <si>
    <t>Zidarska obdelava vgrajenih razvodnih doz - v opečnem</t>
  </si>
  <si>
    <t xml:space="preserve">zidu, za doze fi 60 mm </t>
  </si>
  <si>
    <t xml:space="preserve">Izdelava hidroizolacije v območju fasadnega cokla, </t>
  </si>
  <si>
    <t>spodnji rob 10 cm pod nivojem terena, zgornji rob</t>
  </si>
  <si>
    <t xml:space="preserve">na višini 60 cm, hidroizolacija se na višini terena lepi </t>
  </si>
  <si>
    <t>na obstoječo konstrukcijo, in se nadaljuje z lepljenjem</t>
  </si>
  <si>
    <t>na novo OSB-3 ploščo, v sestavi:</t>
  </si>
  <si>
    <t>pranje in čiščenje stene z vodo</t>
  </si>
  <si>
    <t>hladni bitumenski premaz 330 gr/m2</t>
  </si>
  <si>
    <t>prehodi iz vertikalne v horizontalno hidroizolacijo se</t>
  </si>
  <si>
    <t>izvedejo preko EPS trikotnih letev, ki morajo biti</t>
  </si>
  <si>
    <t>zajete v ceno</t>
  </si>
  <si>
    <t>posebej paziti na spoj nove in stare talne hidroizolacije</t>
  </si>
  <si>
    <t xml:space="preserve">Sanacija betonskega nosilnega podstavka drsnih vrat </t>
  </si>
  <si>
    <t xml:space="preserve">na uvozu v objekt, dim. 180*60*30 cm, vključno s </t>
  </si>
  <si>
    <t xml:space="preserve">pranjem, čiščenje in odbijanjem preperelega betona, </t>
  </si>
  <si>
    <t xml:space="preserve">popravilom in zaščito poškodb z Betonprotect, ter </t>
  </si>
  <si>
    <t>barvanje z barvo za beton</t>
  </si>
  <si>
    <t xml:space="preserve">Izvajalca se opozarja, da mora pri demontaži salonitnih </t>
  </si>
  <si>
    <t>plošč pregledati ali je pod njo parna zapora in jo v</t>
  </si>
  <si>
    <t xml:space="preserve">takem primeru odstraniti pred montažo novih OSB3 </t>
  </si>
  <si>
    <t>plošč, pri pregledu je potrebna navzočnost projektanta,</t>
  </si>
  <si>
    <t>navedeno je potrebno zajeti v ponudbeno ceno,</t>
  </si>
  <si>
    <t>količina je enaka količini salonitnih plošč</t>
  </si>
  <si>
    <t>cenah za enoto</t>
  </si>
  <si>
    <t>vodopropustnim oz. drenažnim asfaltom v debelini 8 cm s predhodno izvedbo podlage, niveliranjem in izdelavo padcev</t>
  </si>
  <si>
    <t>3.16</t>
  </si>
  <si>
    <t>Popravilo oz zamenjava lesenih letev na fasadi objekta,</t>
  </si>
  <si>
    <t>letve kot obstoječe, globinsko impregnirane</t>
  </si>
  <si>
    <t>m2 - ocena 50%</t>
  </si>
  <si>
    <t>OSB plošča vodoodporna d=1,8 cm, komplet</t>
  </si>
  <si>
    <t>s pritrdilnim materialom</t>
  </si>
  <si>
    <t>Osnovni premaz</t>
  </si>
  <si>
    <t>Toplotna izolacija, kamena volna SMARTwall N C1 (0,034 W/mK),d= 14 cm</t>
  </si>
  <si>
    <t>(izolacija lepljena pasovno obodno in dodatno mehansko</t>
  </si>
  <si>
    <t xml:space="preserve">sidranje v OSB plošče se izvaja z pritrdili PZV 120, </t>
  </si>
  <si>
    <t>dolžina PVC tulca 120 mm, spax vijak 4,5 x 70 mm</t>
  </si>
  <si>
    <t>Plastificirana steklena mrežica utopljena v gradbeno lepilo</t>
  </si>
  <si>
    <t>Silikatni omet, finozrnati, barva bela (vzorec potrdi projektant), d=2 mm,</t>
  </si>
  <si>
    <t>fasada se izvede v dveh barvnih tonih po izboru arhitekta</t>
  </si>
  <si>
    <t>FASADA STROPA NAD VHODI</t>
  </si>
  <si>
    <t>Pregled in popravilo lesenega opaža</t>
  </si>
  <si>
    <t xml:space="preserve">Toplotna izolacija, NEOPOR NEO SUPER F (0,032 W/mK), </t>
  </si>
  <si>
    <t xml:space="preserve">d= 3 cm, (izolacija lepljena pasovno obodno in dodatno </t>
  </si>
  <si>
    <t xml:space="preserve">mehansko pritrjena z min. 3 sidri na ploščo oz. 6 sider/m2 fasade) </t>
  </si>
  <si>
    <t xml:space="preserve">Silikatni omet, extra fina granulacija, </t>
  </si>
  <si>
    <t xml:space="preserve">barva bela (vzorec potrdi projektant), d=2 mm, </t>
  </si>
  <si>
    <t>FASADNI ZIDOVI - COKEL</t>
  </si>
  <si>
    <t>Pregled fasade, čiščenje z vodo pod pritiskom</t>
  </si>
  <si>
    <t>preplastitev obstoječe hidroizolacije+nadvišanje</t>
  </si>
  <si>
    <t>Toplotna izolacija, XPS 300 GI (0,035 W/mK),  d=10cm</t>
  </si>
  <si>
    <t>Pregled špalet, čiščenje z vodo pod pritiskom</t>
  </si>
  <si>
    <t>FASADNI ZIDOVI – ŠPALETE</t>
  </si>
  <si>
    <t>Toplotna izolacija NEO SUPER F (0,032 W/mK), d= 3 cm</t>
  </si>
  <si>
    <t xml:space="preserve">Silikatni omet, finozrnati, barva rjava ali bela </t>
  </si>
  <si>
    <t>(vzorec potrdi projektant), d=2 mm</t>
  </si>
  <si>
    <t>FASADNI ZIDOVI – OKENSKE POLICE</t>
  </si>
  <si>
    <t>PVC zunanja okenska polica, previs 3 cm</t>
  </si>
  <si>
    <t>Izdelava termoizolacijske fasade</t>
  </si>
  <si>
    <t>strešnega napušča, v sestavi:</t>
  </si>
  <si>
    <t>Silikatni omet, finozrnati,bbela barva</t>
  </si>
  <si>
    <t>Izdelava fasade, FASADNI ZIDOVI - STRANSKE STENE PRI VHODIH</t>
  </si>
  <si>
    <t>Toplotna izolacija, WEBER THERM PLUS LTRA (0,022 W/mK), d= 5 cm</t>
  </si>
  <si>
    <t>Silikatni omet, fino zrnati, barva bela (vzorec potrdi projektant), d=2 mm</t>
  </si>
  <si>
    <t>popravilo eventuelno odstopljenega ometa</t>
  </si>
  <si>
    <t>FASADNI ZIDOVI TEHNIČNIH PROSTOROV, KI SE NE IZOLIRAJO</t>
  </si>
  <si>
    <t>Silikatna barva, barva bela</t>
  </si>
  <si>
    <t>FASADNI ZIDOVI POŽARNIH ZIDOV NA STREHI, KI SE NE IZOLIRAJO</t>
  </si>
  <si>
    <t>Popravilo eventuelno odstopljenega ometa</t>
  </si>
  <si>
    <t xml:space="preserve">Izvajalca se opozarja, da mora pred oddajo ponudbe pregledati </t>
  </si>
  <si>
    <t xml:space="preserve">obstoječe stavbno pohištvo, predvsem pa pokrivne letve na </t>
  </si>
  <si>
    <t>oknih. Le te so lesene in se jih med prenovo odstrani.</t>
  </si>
  <si>
    <t>V kolikor je potrebno mora izvajalec pri ponudbi upoštevati</t>
  </si>
  <si>
    <t>tudi ceno novih PVC pokrivnih letev.</t>
  </si>
  <si>
    <t>Dobava in vgradnja standardnih Alu zunanjih okenskih polic s stranskimi zavihki, širina polic do 30 cm. Izvajalec pregleda širine pred dobavo</t>
  </si>
  <si>
    <t>izdelanega iz Alu plastificirane pločevine, r.š. do 45 cm,</t>
  </si>
  <si>
    <t>upoštevati tudi nove nosilne kljuke</t>
  </si>
  <si>
    <t>Izdelava kotlička med horizontalnim žlebom in</t>
  </si>
  <si>
    <t xml:space="preserve">vertikalnim odtokom, izdelan iz Alu plastificirane </t>
  </si>
  <si>
    <t xml:space="preserve">Dobava in montaža novih vertikalnih odtočnih </t>
  </si>
  <si>
    <t xml:space="preserve">Dobava in montaža Inox vertikalnih odtočnih </t>
  </si>
  <si>
    <t>kljukami ter priklopom</t>
  </si>
  <si>
    <t xml:space="preserve">Izdelava, dobava in montaža strešne obrobe </t>
  </si>
  <si>
    <t xml:space="preserve">izdelane iz Alu plastificirane pločevine, </t>
  </si>
  <si>
    <t xml:space="preserve">r.š. 65 cm, komplet z vsem pritrdilnim, montažnim </t>
  </si>
  <si>
    <t>in tesnilnim materialom, barva po izboru arhitekta</t>
  </si>
  <si>
    <t>4.4</t>
  </si>
  <si>
    <t>4.6</t>
  </si>
  <si>
    <t>4.7</t>
  </si>
  <si>
    <t>4.8</t>
  </si>
  <si>
    <t>4.9</t>
  </si>
  <si>
    <t>4.10</t>
  </si>
  <si>
    <t>4.11</t>
  </si>
  <si>
    <t>4.12</t>
  </si>
  <si>
    <t>4.13</t>
  </si>
  <si>
    <t>4.14</t>
  </si>
  <si>
    <t>Popravilo in barvanje lesene obstoječe lesene</t>
  </si>
  <si>
    <t>obloge dimnika, predhodno čiščenje</t>
  </si>
  <si>
    <t>obloge odtočne cevi, predhodno čiščenje</t>
  </si>
  <si>
    <t>Barvanje lesene klopi dim. 200*60 cm, komplet</t>
  </si>
  <si>
    <t>Barvanje lesene ograje viš. 80 cm, čiščenje ter</t>
  </si>
  <si>
    <t>2x barvanje s poliuretansko barvo v tonu po</t>
  </si>
  <si>
    <t>izboru arhitekta</t>
  </si>
  <si>
    <t>Barvanje betonskega zidca peskovnika in betonskega</t>
  </si>
  <si>
    <t>zidca pod leseno ograjo z barvo za beton</t>
  </si>
  <si>
    <t>v tonu po izboru arhitekta</t>
  </si>
  <si>
    <t xml:space="preserve">Popravilo sten zaradi instalacijskih posegov, čiščenje </t>
  </si>
  <si>
    <t xml:space="preserve">Brušenje lesenih delov trikotne klopi, ter barvanje s </t>
  </si>
  <si>
    <t xml:space="preserve">Brušenje lesenih delov sedežne garniture v sestavi </t>
  </si>
  <si>
    <t xml:space="preserve">2 klopi dim. 40/200 cm, in miza dim. 80/200 cm, </t>
  </si>
  <si>
    <t xml:space="preserve">brušenje in prekrivno barvanje betonske </t>
  </si>
  <si>
    <t>podkonstrukcije</t>
  </si>
  <si>
    <t>s predhodnim popravilom ter čiščenjem, ter kitanje, brušenje in prekrivno barvanje betonske podkonstrukcije</t>
  </si>
  <si>
    <t>ocema m2</t>
  </si>
  <si>
    <t>pokrivno barvo….20 m2, ter brušenje, miniziranje in prekrivno barvanje kovinske podkonstrukcije lesene klopi</t>
  </si>
  <si>
    <t>Barve vseh ključavničarskih izdelkov po izboru projetanta</t>
  </si>
  <si>
    <t>Dobava in montaža Alu okvirja z rešetko in mrežno</t>
  </si>
  <si>
    <t>zaščito proti mrčesu na mestu odstranjenih</t>
  </si>
  <si>
    <t>dim. 40*40 cm</t>
  </si>
  <si>
    <t>dim. 80*40 cm</t>
  </si>
  <si>
    <t>Dobava in montaža novih kovinskih vrat, v kotlovnici.</t>
  </si>
  <si>
    <t>dim. 120/265 cm, enokrilna vrata,</t>
  </si>
  <si>
    <t xml:space="preserve">jeklen okvir </t>
  </si>
  <si>
    <t>pocinkano in barvano kovinsko krilo </t>
  </si>
  <si>
    <t>cilindrična ključavnica, kljuka kot HOPPE določi projektant, na zunanji strani »bunka«</t>
  </si>
  <si>
    <t>samozapiralo</t>
  </si>
  <si>
    <t>Vrata imajo v spodnjem delu mrežno rešetko za zračenje dim. 85/65 cm</t>
  </si>
  <si>
    <t>ter v zgornjem delu zasteklitev dim. 85/65 cm</t>
  </si>
  <si>
    <t xml:space="preserve">Dobava in montaža steklenega nadstreška </t>
  </si>
  <si>
    <t xml:space="preserve">dim. 580/100 cm z nosilnimi in tesnilnimi profili, </t>
  </si>
  <si>
    <t>nosilnimi inox diagonalnimi palicami in vsem</t>
  </si>
  <si>
    <t xml:space="preserve">potrebnim materialom za pravilno namestitev in </t>
  </si>
  <si>
    <t xml:space="preserve">uporabo. Steklo je obvezno kaljeno in lepljeno, </t>
  </si>
  <si>
    <t>zgornji sloj stekla je matiran.</t>
  </si>
  <si>
    <t xml:space="preserve">Dim. 135x100 cm </t>
  </si>
  <si>
    <t xml:space="preserve">Dim. 209x109 cm </t>
  </si>
  <si>
    <t xml:space="preserve">Dim. 209x90 cm </t>
  </si>
  <si>
    <t xml:space="preserve">Dim. 200x106 cm </t>
  </si>
  <si>
    <t xml:space="preserve">Prilagoditev kovinskih ograj višine 1,0 m, na stiku s </t>
  </si>
  <si>
    <t xml:space="preserve">fasado glede na novo debelino izolacije. V delih </t>
  </si>
  <si>
    <t xml:space="preserve">zajeti rezanje odvečnih elementov, prilagoditev </t>
  </si>
  <si>
    <t xml:space="preserve">nosilnih stojk, ter brušenje, miniziranje in barvanje </t>
  </si>
  <si>
    <t>celotne ograje</t>
  </si>
  <si>
    <t xml:space="preserve">Prilagoditev lesene ograje na kovinski konstrukciji višine </t>
  </si>
  <si>
    <t>1,0 m, na stiku s fasado glede na novo debelino izolacije.</t>
  </si>
  <si>
    <t xml:space="preserve">V delih zajeti rezanje odvečnih elementov, prilagoditev </t>
  </si>
  <si>
    <t>7.4.1</t>
  </si>
  <si>
    <t>7.4.2</t>
  </si>
  <si>
    <t>7.4.3</t>
  </si>
  <si>
    <t>7.4.4</t>
  </si>
  <si>
    <t>7.5</t>
  </si>
  <si>
    <t>7.6</t>
  </si>
  <si>
    <t>8.2</t>
  </si>
  <si>
    <t>8.3</t>
  </si>
  <si>
    <t>8.4</t>
  </si>
  <si>
    <t>8.5</t>
  </si>
  <si>
    <t>8.6</t>
  </si>
  <si>
    <t>8.7</t>
  </si>
  <si>
    <t>8.8</t>
  </si>
  <si>
    <t>8.9</t>
  </si>
  <si>
    <t>8.10</t>
  </si>
  <si>
    <t>STROPNO NADGRADNO  LED SVETILO</t>
  </si>
  <si>
    <t>5700 / 4500lm / 36W/840 FO 1277mm/IP66</t>
  </si>
  <si>
    <t>ali enekovredno</t>
  </si>
  <si>
    <t>Lona C 400 SOP 2380lm 25W 840 FO IP43 white</t>
  </si>
  <si>
    <t>Lona C 600 SOP 3980lm 40W 840 FO IP43 white</t>
  </si>
  <si>
    <t>DEMI C HMP 6000 lm 55W 840 FO 250x1200mm</t>
  </si>
  <si>
    <t>ETEA DI 1090 lm 15W 840 FO IP65 White</t>
  </si>
  <si>
    <t>ETEA DI LED 15W/830 IP65 FO + SENSOR White</t>
  </si>
  <si>
    <t>REFLEKTORSKO LED SVETILO</t>
  </si>
  <si>
    <t>REFLEKTOR XLED 10 SLAVE BEL+ IR senzor</t>
  </si>
  <si>
    <t>Reflektor XLed 25 SLAVE bel+ IR senzor</t>
  </si>
  <si>
    <t>DEKORATIVNA SVETILKA ZA ZUNANJO MONTAŽO</t>
  </si>
  <si>
    <t xml:space="preserve">Dekorativna svetilka za zunanjo montažo z vgrajenim IR </t>
  </si>
  <si>
    <t>stikalom, po pzboru arhitekta, IP65, UV stabilizirana</t>
  </si>
  <si>
    <t>SVETILKA VARNOSTNE RAZSVETLJAVE LED</t>
  </si>
  <si>
    <t>NexiLite 8W 100lm SE 1h</t>
  </si>
  <si>
    <t>S PIKTOGRAMOM</t>
  </si>
  <si>
    <t>NexiLite 8W 100lm SE 1h s piktogramom</t>
  </si>
  <si>
    <t>Ex izvedba</t>
  </si>
  <si>
    <t xml:space="preserve">DEMONTAŽA OBSTOJEČE SVETILKE, </t>
  </si>
  <si>
    <t>KOMPLET Z ODVOZOM NA DEPONIJO</t>
  </si>
  <si>
    <t>%</t>
  </si>
  <si>
    <t>9.1</t>
  </si>
  <si>
    <t>9.2</t>
  </si>
  <si>
    <t>9.3</t>
  </si>
  <si>
    <t>9.4</t>
  </si>
  <si>
    <t>9.5</t>
  </si>
  <si>
    <t>9.7</t>
  </si>
  <si>
    <t>9.8</t>
  </si>
  <si>
    <t>9.9</t>
  </si>
  <si>
    <t>9.10</t>
  </si>
  <si>
    <t>9.11</t>
  </si>
  <si>
    <t>9.12</t>
  </si>
  <si>
    <t>9.13</t>
  </si>
  <si>
    <t>9.14</t>
  </si>
  <si>
    <t>9.15</t>
  </si>
  <si>
    <t>9.16</t>
  </si>
  <si>
    <t>Zaščitne cevi, dobava in montaža</t>
  </si>
  <si>
    <t>Samogasna inštalacijska cev fi 16mm</t>
  </si>
  <si>
    <t>Nadoemtni kanali NIK</t>
  </si>
  <si>
    <t>različnih tipov in oblik</t>
  </si>
  <si>
    <t xml:space="preserve">Stikala različnih tipov ni oblik (navadno, serijsko, menjalno)  </t>
  </si>
  <si>
    <t>VIMAR PLANA ali enekovredno</t>
  </si>
  <si>
    <t>Tipe stikal se uskaldi z dejanskin stanjem na terenu</t>
  </si>
  <si>
    <t>Odklop in demontaža električne tende, ter</t>
  </si>
  <si>
    <t>ponovna montaža in priključitev na obstoječi tokokrog,</t>
  </si>
  <si>
    <t xml:space="preserve">po izvedbi toplotnega ovoja stavbe, kpl. z drobnim </t>
  </si>
  <si>
    <t>Odklop in demontaža obstoječih temperaturnih tipal</t>
  </si>
  <si>
    <t>in senzorjev, ter ponovna montaža in priključitev na</t>
  </si>
  <si>
    <t>obstoječe tokokroge, po izvedbi toplotnega ovoja</t>
  </si>
  <si>
    <t xml:space="preserve"> stavbe, kpl. z drobnim montažnim materialom</t>
  </si>
  <si>
    <t>Predelava obstoejčega etažnega razdelilnika R-G.</t>
  </si>
  <si>
    <t>1x instalacijski odklopnik 6 A, C, 1p</t>
  </si>
  <si>
    <t>8x instalacijski odklopnik 10 A, C, 1p</t>
  </si>
  <si>
    <t>3x instalacijski odklopnik 16 A, C, 1p</t>
  </si>
  <si>
    <t>4x stikalo 0-1 za vgradnjo na DIN letev, 10A</t>
  </si>
  <si>
    <t xml:space="preserve">ponke, vezice, obešalo za dokumentacijo, označevalne </t>
  </si>
  <si>
    <t>11.1</t>
  </si>
  <si>
    <t>10.1</t>
  </si>
  <si>
    <t>10.1.1</t>
  </si>
  <si>
    <t>10.1.2</t>
  </si>
  <si>
    <t>10.2</t>
  </si>
  <si>
    <t>10.3</t>
  </si>
  <si>
    <t>10.4</t>
  </si>
  <si>
    <t>10.5</t>
  </si>
  <si>
    <t>10.6</t>
  </si>
  <si>
    <t>10.7</t>
  </si>
  <si>
    <t>10.8</t>
  </si>
  <si>
    <t>10.9</t>
  </si>
  <si>
    <t>10.10</t>
  </si>
  <si>
    <t>10.11</t>
  </si>
  <si>
    <t>10.12</t>
  </si>
  <si>
    <t>Pred izvajanjem ozemljitve okoli vrtca je potrebno</t>
  </si>
  <si>
    <t>izvesti meritve obstoječega ozemljila in izvesti</t>
  </si>
  <si>
    <t>obročasto ozemljilo samo na mestih, kjer bodo</t>
  </si>
  <si>
    <t>meritve negativne.</t>
  </si>
  <si>
    <t>Merilni spoj RF - podometne izvedbe</t>
  </si>
  <si>
    <t>ZON05 ali enekovredno</t>
  </si>
  <si>
    <t>strelovodni odvodi, komplet z nomtažo v cev</t>
  </si>
  <si>
    <t>Dobava in montažalovilne palice LOP07 višine h=7,0m</t>
  </si>
  <si>
    <t xml:space="preserve">kovinski dimnik, komplet z pritrdilnim materikalom, </t>
  </si>
  <si>
    <t>(preskočna razdalja v zraku cca 30cm)</t>
  </si>
  <si>
    <t>Ureditev obstoječe strelovodne instalacije</t>
  </si>
  <si>
    <t>Lovilna palica 2,0 m, komplet z pritrdilnim materialom</t>
  </si>
  <si>
    <t>za montažo na trapezno ploćevino</t>
  </si>
  <si>
    <t xml:space="preserve">Transportni in manipulativni stroški  </t>
  </si>
  <si>
    <t>12.14</t>
  </si>
  <si>
    <t>12.15</t>
  </si>
  <si>
    <t>12.16</t>
  </si>
  <si>
    <t>12.17</t>
  </si>
  <si>
    <t>Alarmna centrala tip MX 2000 za neprekinjeno kontrolo</t>
  </si>
  <si>
    <t>prisotnosti eksplozivnih plinov s svetlobnim in zvočnim</t>
  </si>
  <si>
    <t>signalom ter ustreznimi krmilnimi izhodi za kriljenje.</t>
  </si>
  <si>
    <t xml:space="preserve">Centrala mora omogočati zvočno in svetlobno </t>
  </si>
  <si>
    <t>signalizacijo ob doseženi 10 % koncentraciji</t>
  </si>
  <si>
    <t>eksplozivne zmesi ter izvesti blokado napajanja in</t>
  </si>
  <si>
    <t>zapiranje elektromagnetnega plinskega ventila ob</t>
  </si>
  <si>
    <t>doseženi 30 % koncentraciji eksplozivne zmesi!</t>
  </si>
  <si>
    <t>Certificiran merilni senzor za detekcijo plina</t>
  </si>
  <si>
    <t xml:space="preserve">Tipka za izklop v sili za montažo na razdelilnik z </t>
  </si>
  <si>
    <t>oznako izklop v sili</t>
  </si>
  <si>
    <t>Alarmna hupa z bliskavico pred vhodom v kotlovnico</t>
  </si>
  <si>
    <t>Kabel LiYCY 2x1,5mm2</t>
  </si>
  <si>
    <t>Kabel NYY-J 3x1,5mm2</t>
  </si>
  <si>
    <t>Zaščitne cevi, dobava in montaža za n/o montažo</t>
  </si>
  <si>
    <t>Pregled sistema za detekcijo plina s strani</t>
  </si>
  <si>
    <t>strokovnega izvedenca in pridobitev potrdila o</t>
  </si>
  <si>
    <t>brezhibnosti</t>
  </si>
  <si>
    <t>Spuščanje v pogon, preizkusi šolanje uporabnika,</t>
  </si>
  <si>
    <t>tehnična dokumentacija</t>
  </si>
  <si>
    <t>16.8</t>
  </si>
  <si>
    <t>16.9</t>
  </si>
  <si>
    <t>16.10</t>
  </si>
  <si>
    <t>14.6</t>
  </si>
  <si>
    <t>Javljanje plina</t>
  </si>
  <si>
    <t>SKUPAJ JAVLJANJE PLINA</t>
  </si>
  <si>
    <t>SKUPAJ  HLAJENJE</t>
  </si>
  <si>
    <t>Hlajenje</t>
  </si>
  <si>
    <t xml:space="preserve">Zunanja kompresorsko kondenzatorska enota multi </t>
  </si>
  <si>
    <t xml:space="preserve">split sistema, kompaktne izvedbe, s hermetičnim </t>
  </si>
  <si>
    <t xml:space="preserve">kompresorjem ter zračno hlajenim kondenzatorjem s </t>
  </si>
  <si>
    <t xml:space="preserve">stopenjskim delovanjem (inverter). Naprava je kompletne </t>
  </si>
  <si>
    <t xml:space="preserve">izvedbe z vsemi internimi cevnimi priključki za medij ter </t>
  </si>
  <si>
    <t>električno napeljavo, varnostno ter funkcijsko avtomatiko</t>
  </si>
  <si>
    <t xml:space="preserve">Napravo dobaviti skupaj s konzolo za montažo na steno, </t>
  </si>
  <si>
    <t xml:space="preserve">izdelano iz jeklenih profilov, zaščitenih s temeljno barvo </t>
  </si>
  <si>
    <t>ter dvakratnim opleskom zaščitne barve.</t>
  </si>
  <si>
    <t xml:space="preserve">Napajanje zunanjih enot je zajeto v načrtu električnih </t>
  </si>
  <si>
    <t>instalacij.</t>
  </si>
  <si>
    <t>Hladivo R 410A.</t>
  </si>
  <si>
    <t>Qh= 3,5 kW</t>
  </si>
  <si>
    <t>Qg= 4,0 kW</t>
  </si>
  <si>
    <t>P= 1,08 kW</t>
  </si>
  <si>
    <t>U= 230 V/ 50 Hz</t>
  </si>
  <si>
    <t xml:space="preserve">Energetski razred A </t>
  </si>
  <si>
    <t xml:space="preserve">Notranja enota split sistema stenske izvedbe z </t>
  </si>
  <si>
    <t xml:space="preserve">večstopenjskim ventilatorjem, motoriziranimi lamelami </t>
  </si>
  <si>
    <t xml:space="preserve">za usmeritev zračnega toka, zračnim filtrom, daljinskim </t>
  </si>
  <si>
    <t xml:space="preserve">regulatorjem s termostatom ter displejem za </t>
  </si>
  <si>
    <t xml:space="preserve">odčitavanje, nastavljanje ter regulacijo temperature, </t>
  </si>
  <si>
    <t xml:space="preserve">skupaj z zagonom, navodili za uporabo, vakuumiranjem, </t>
  </si>
  <si>
    <t xml:space="preserve">polnjenjem s freonom, z daljinskim upravljalnikom, </t>
  </si>
  <si>
    <t xml:space="preserve">bakreno cevjo za lotanje s trdim lotom, skupaj s </t>
  </si>
  <si>
    <t xml:space="preserve">pritrdilnim in obešalnim materialom ter dodatkom na </t>
  </si>
  <si>
    <t xml:space="preserve">odrez, izolirana s toplotno izolacijo iz sintetičnega </t>
  </si>
  <si>
    <t>kavčuka z zaprto celično strukturo.</t>
  </si>
  <si>
    <t>Qh= 4,2 kW</t>
  </si>
  <si>
    <t>Qg= 5,4 kW</t>
  </si>
  <si>
    <t>P= 24 W</t>
  </si>
  <si>
    <t>Energetski razred A++(hlajenje)</t>
  </si>
  <si>
    <t xml:space="preserve">Predizolirana bakrena cev, za povezavo med notranjo in </t>
  </si>
  <si>
    <t xml:space="preserve">zunanjo enoto split sistema, s cevno izolacijo skupaj z </t>
  </si>
  <si>
    <t xml:space="preserve">lepilom ter obdelavo fazonskih kosov, s parozapornim </t>
  </si>
  <si>
    <t xml:space="preserve">materialom iz sintetičnega kavčuka z zaprto celično </t>
  </si>
  <si>
    <t xml:space="preserve">strukturo, ki je težko gorljiva in samougasljiva, ki ne </t>
  </si>
  <si>
    <t xml:space="preserve">kaplja in širi ognja – vrste B2 (po DIN 4102, 1. del </t>
  </si>
  <si>
    <t xml:space="preserve">(05.98)), s toplotno prevodnostjo λ &lt; 0,035 W/mK pri </t>
  </si>
  <si>
    <t xml:space="preserve">0 °C (po DIN EN 12667), primerna za temperaturno </t>
  </si>
  <si>
    <t xml:space="preserve">območje –-50 do + 105 °C, s koeficientom upornosti </t>
  </si>
  <si>
    <t>proti difuziji vodne pare μ &gt; 5000</t>
  </si>
  <si>
    <t>debeline 9 mm</t>
  </si>
  <si>
    <t>6,35/9,53</t>
  </si>
  <si>
    <t xml:space="preserve">A-testiran grelni kabel za ogrevanje odvoda kondenzata </t>
  </si>
  <si>
    <t xml:space="preserve">zunanje enote split sistema 23HTL-5m, dolžine 5m, </t>
  </si>
  <si>
    <t>moč 115 W (23W/m), kpl. s pritrdilno in obesno opremo</t>
  </si>
  <si>
    <t xml:space="preserve">Kondenčna posoda za zbiranje kondenzata od zunanje </t>
  </si>
  <si>
    <t xml:space="preserve">enote split sistema skupaj z odtokom ø50mm s spodnje </t>
  </si>
  <si>
    <t xml:space="preserve">strani izoliran z izolacijo debeline 9mm iz sintetičnega </t>
  </si>
  <si>
    <t xml:space="preserve">kavčuka (minimalni koeficient odpora difuzije vodne pare </t>
  </si>
  <si>
    <t xml:space="preserve">μ ≥ 7.000), na dnu korita je predviden  razvod grelnega </t>
  </si>
  <si>
    <t xml:space="preserve">kabla, grelni kabel je predviden do vstopa v meteorno </t>
  </si>
  <si>
    <t>kanalizacijo</t>
  </si>
  <si>
    <t>Dimenzije: 1100x350x40 mm (naprava 1000x330 mm)</t>
  </si>
  <si>
    <t xml:space="preserve">Opomba : Pred izdelavo je potrebno preveriti mere  </t>
  </si>
  <si>
    <t>na objektu in narediti delavniške risbe</t>
  </si>
  <si>
    <t xml:space="preserve">Tlačna PP cev za lepljenje za odvod kondenzata, skupaj </t>
  </si>
  <si>
    <t xml:space="preserve">z vsemi fazonskimi kosi, vključno ves pritrdilni in </t>
  </si>
  <si>
    <t>montažni material</t>
  </si>
  <si>
    <t>PVC d32</t>
  </si>
  <si>
    <t>PVC d50</t>
  </si>
  <si>
    <t xml:space="preserve">Odklop zunanje enote toplotne črpalke iz električnega </t>
  </si>
  <si>
    <t xml:space="preserve">omrežja zaradi izvedbe fasade, izpust plina, demontaža, </t>
  </si>
  <si>
    <t xml:space="preserve">čiščenje, shranjevanje v primernem prostoru ter ponovna </t>
  </si>
  <si>
    <t xml:space="preserve">montaža po končanih delih </t>
  </si>
  <si>
    <t xml:space="preserve">Odklop zunanje enote mono split sistema iz   </t>
  </si>
  <si>
    <t xml:space="preserve">električnega omrežja zaradi izvedbe fasade, izpust </t>
  </si>
  <si>
    <t xml:space="preserve">plina, demontaža, čiščenje, shranjevanje v primernem </t>
  </si>
  <si>
    <t xml:space="preserve">prostoru ter ponovna montaža po končanih delih </t>
  </si>
  <si>
    <t xml:space="preserve">Demontaža obstoječega split sistema, notranje stenske </t>
  </si>
  <si>
    <t xml:space="preserve">enote in zunanje enote skupaj z freonskim razvodom, </t>
  </si>
  <si>
    <t xml:space="preserve">izpustom plina, servisiranje enote, pregled delovanja </t>
  </si>
  <si>
    <t xml:space="preserve">naprave, rotirajočih delov in avtomatike skupaj z </t>
  </si>
  <si>
    <t xml:space="preserve">zamenjavo izrabljenih in nedelujočih delov, čiščenjem </t>
  </si>
  <si>
    <t xml:space="preserve">zunanjosti in notranjosti naprave, shranjevanje v prostoru </t>
  </si>
  <si>
    <t xml:space="preserve">investitorja ter ponovna montaža na mesto po želji </t>
  </si>
  <si>
    <t xml:space="preserve">investitorja skupaj s predelavo bakrevnih cevnih razvodov </t>
  </si>
  <si>
    <t xml:space="preserve">in odvodom kondenzata, vakuumiranjem sistema ter </t>
  </si>
  <si>
    <t xml:space="preserve">polnjenjem z medijem ter tlačnim preizkusom </t>
  </si>
  <si>
    <t>z dušikom</t>
  </si>
  <si>
    <t>Polnjenje split sistema</t>
  </si>
  <si>
    <t>- vakuumiranje celotnega sistema</t>
  </si>
  <si>
    <t>- polnjenje sistema z medijem</t>
  </si>
  <si>
    <t>Testiranje in zagon</t>
  </si>
  <si>
    <t>- nastavitev parametrov delovanja</t>
  </si>
  <si>
    <t>- poiskusni zagon in 24 urni nadzor delovanja</t>
  </si>
  <si>
    <t>- poučevanje osebja</t>
  </si>
  <si>
    <t xml:space="preserve">Tlačni preizkus cevne instalacije z dušikom </t>
  </si>
  <si>
    <t>za posamezen mono ali multi split sistem</t>
  </si>
  <si>
    <t xml:space="preserve">Izdelava različnih odprtin, prebojev, poglobitev in ostala </t>
  </si>
  <si>
    <t xml:space="preserve">gradbena dela v zvezi z instalacijo hlajenja in </t>
  </si>
  <si>
    <t>odvoda kondenzata</t>
  </si>
  <si>
    <t xml:space="preserve">Kanalski ventilator za odvod zraka, skupaj s pritrdilnim </t>
  </si>
  <si>
    <t xml:space="preserve">in montažnim materialom, z ožičenjem ter servisnim </t>
  </si>
  <si>
    <t>stikalom z ročnim vklopom/izklopom</t>
  </si>
  <si>
    <t>Vod = 350 m3/h</t>
  </si>
  <si>
    <t>Hex = 100 Pa</t>
  </si>
  <si>
    <t>P = 55 W</t>
  </si>
  <si>
    <t>U = 230 V/50 Hz</t>
  </si>
  <si>
    <t xml:space="preserve">Aksialni ventilator za odvod zraka, stenske izvedbe, </t>
  </si>
  <si>
    <t xml:space="preserve">skupaj s krmilnim stikalom s programsko uro, žično </t>
  </si>
  <si>
    <t>povezavo s pritrdilnim in montažnim materialom,</t>
  </si>
  <si>
    <t>ter nadtlačno žaluzijo.</t>
  </si>
  <si>
    <t>Vod = 500 m3/h</t>
  </si>
  <si>
    <t>Hex = 40 Pa</t>
  </si>
  <si>
    <t>P = 60 W</t>
  </si>
  <si>
    <t xml:space="preserve">Fiksna zaščitna aluminijasta zračna rešetka za izpuh </t>
  </si>
  <si>
    <t xml:space="preserve">zavženega zraka, skupaj z zaščitno mrežo in  </t>
  </si>
  <si>
    <t xml:space="preserve">montažnim materialom, prirejena za montažo v fasado, </t>
  </si>
  <si>
    <t>skupaj z okvirjem;</t>
  </si>
  <si>
    <t>∅160</t>
  </si>
  <si>
    <t xml:space="preserve">Aluminijasta rešetka z okvirjem in protiokvirjem, </t>
  </si>
  <si>
    <t xml:space="preserve">prirejena za montažo v vrata, skupaj s pritrdilnim </t>
  </si>
  <si>
    <t>materialom; barva po izbiri arhitekta;</t>
  </si>
  <si>
    <t>425 × 125</t>
  </si>
  <si>
    <t xml:space="preserve">Krožnikasti prezračevalni ventil za odvod zraka iz </t>
  </si>
  <si>
    <t xml:space="preserve">sanitarij, prostorov s povišano relativno vlažnostjo, </t>
  </si>
  <si>
    <t>skupaj z montažnim in pritrdilnim materialom;</t>
  </si>
  <si>
    <t>velikost 125</t>
  </si>
  <si>
    <t xml:space="preserve">Strešna kapa za izpuh zraka skupaj z </t>
  </si>
  <si>
    <t>montažnim in pritrdilnim materialom</t>
  </si>
  <si>
    <t>∅200</t>
  </si>
  <si>
    <t>Zračni kanali okroglega preseka, izdelani iz pocinkane</t>
  </si>
  <si>
    <t>pločevine po standardih SIST EN 1505 ter SIST EN</t>
  </si>
  <si>
    <t xml:space="preserve">1506, spojeni s prirobničnimi spoji, kompletno z </t>
  </si>
  <si>
    <t xml:space="preserve">loputami, fazonskimi in oblikovnimi kosi, pritrdilnim in </t>
  </si>
  <si>
    <t xml:space="preserve">montažnim materialom ter dodatkom na odrez za </t>
  </si>
  <si>
    <t xml:space="preserve">nazivne velikosti daljše stranice. Standardno so vsi  </t>
  </si>
  <si>
    <t xml:space="preserve">kanali in fazonski kosi izdelani z pritrjenim prirobničnim </t>
  </si>
  <si>
    <t xml:space="preserve">profilom na vsakem koncu kanala oziroma fazonskega </t>
  </si>
  <si>
    <t xml:space="preserve">kosa. Podporne razdalje kanalov in pripadajočih delov ne </t>
  </si>
  <si>
    <t xml:space="preserve">smejo nikoli preseči 2400mm pri katerikoli dimenziji </t>
  </si>
  <si>
    <t xml:space="preserve">kanala. Prav tako ne sme biti pri montaži izveden več </t>
  </si>
  <si>
    <t xml:space="preserve">kot en kanalski spoj med dvema podporama. Podpora </t>
  </si>
  <si>
    <t xml:space="preserve">mora biti oddaljena od prirobničnega spoja maksimalno </t>
  </si>
  <si>
    <t>500 mm. Sistem izdelave kanalov mora ustrezati</t>
  </si>
  <si>
    <t xml:space="preserve"> tesnostnem  razredu C in tlačnemu razredu 2 po </t>
  </si>
  <si>
    <t>standardu SIST EN 1507:2006.</t>
  </si>
  <si>
    <t xml:space="preserve">V kanalski razvod morajo biti nameščene revizijske </t>
  </si>
  <si>
    <t xml:space="preserve">odprtine z zrakotesnimi pokrovi (Upoštevati standard </t>
  </si>
  <si>
    <t>SIST ENV 12097 (03.97)).</t>
  </si>
  <si>
    <t xml:space="preserve">V ponudbi zajeti tudi obešala za vodoravno, poševno in </t>
  </si>
  <si>
    <t xml:space="preserve">navpično pritrditev kanalov na gradbeno ali drugo vrsto </t>
  </si>
  <si>
    <t xml:space="preserve">konstrukcije. Izvedba predfabriciranih obešal je iz </t>
  </si>
  <si>
    <t xml:space="preserve">pocinkanega jekla in obsega objemke s podlogo iz </t>
  </si>
  <si>
    <t xml:space="preserve">sintetične gume, navojne palice s temeljno ploščo ali </t>
  </si>
  <si>
    <t xml:space="preserve">temeljnim profilom, kovinske vložke, vijake z maticami, </t>
  </si>
  <si>
    <t xml:space="preserve">drsne in fiksne podpore. Vsa obešala se izvede po </t>
  </si>
  <si>
    <t xml:space="preserve">smernicah za montažo in preprečevanje prenosa hrupa </t>
  </si>
  <si>
    <t>na gradbeno konstrukcijo.</t>
  </si>
  <si>
    <t>kg</t>
  </si>
  <si>
    <t xml:space="preserve">Izolacija vseh kanalov, ki niso izolirani pri prehodu skozi </t>
  </si>
  <si>
    <t>gradbeno konstrukcijo zaradi preprečevanja prenosa</t>
  </si>
  <si>
    <t xml:space="preserve">hrupa in vibracij s ploščami iz sintetičnega kavčuka. </t>
  </si>
  <si>
    <t xml:space="preserve">Učinek zvočne izolativnosti 30 dB(A)  po DIN EN ISO </t>
  </si>
  <si>
    <t xml:space="preserve">3822, težko gorljiva in samougasljiva, ki ne kaplja in širi </t>
  </si>
  <si>
    <t xml:space="preserve">ognja – vrste B1 (po DIN 4102, 1. del (05.98)), s toplotno </t>
  </si>
  <si>
    <t xml:space="preserve">prevodnostjo λ &lt; 0,033 W/mK pri 0 °C (po DIN EN </t>
  </si>
  <si>
    <t>12667), primerna za temperaturno območje -50 do</t>
  </si>
  <si>
    <t>+ 85 °C;</t>
  </si>
  <si>
    <t>debelina 10 mm</t>
  </si>
  <si>
    <t xml:space="preserve">Demontaža obstoječega aksialnega ventilatorja skupaj </t>
  </si>
  <si>
    <t xml:space="preserve">z odvozom v skladišče investitorja  </t>
  </si>
  <si>
    <t xml:space="preserve">Vrtanje lukenj, izdelava različnih utorov in druga </t>
  </si>
  <si>
    <t>gradbena dela za nemoteno izvedbo prezračevanja</t>
  </si>
  <si>
    <t>EPE</t>
  </si>
  <si>
    <t>EPE1</t>
  </si>
  <si>
    <t>EPE2</t>
  </si>
  <si>
    <t>EPE3</t>
  </si>
  <si>
    <t>EPE4</t>
  </si>
  <si>
    <t>EPE1.</t>
  </si>
  <si>
    <t>EPE.</t>
  </si>
  <si>
    <t>EPE2.</t>
  </si>
  <si>
    <t>EPE3.</t>
  </si>
  <si>
    <t>EPE4.</t>
  </si>
  <si>
    <t>EPF.</t>
  </si>
  <si>
    <t>EPF5.</t>
  </si>
  <si>
    <t>EPF6.</t>
  </si>
  <si>
    <t>EPF7.</t>
  </si>
  <si>
    <t>EPF8.</t>
  </si>
  <si>
    <t>EPG.</t>
  </si>
  <si>
    <t>EPG9.</t>
  </si>
  <si>
    <t>EPG10.</t>
  </si>
  <si>
    <t>EPG11</t>
  </si>
  <si>
    <t>EPG12.</t>
  </si>
  <si>
    <t>EPG13.</t>
  </si>
  <si>
    <t>EPG14.</t>
  </si>
  <si>
    <t>EPG</t>
  </si>
  <si>
    <t>EPG11.</t>
  </si>
  <si>
    <t>EPH.</t>
  </si>
  <si>
    <t>EPH15.</t>
  </si>
  <si>
    <t>EPH16.</t>
  </si>
  <si>
    <t>EPH.15</t>
  </si>
  <si>
    <t>REKAPITUACIJA CELOVITA SANACIJA</t>
  </si>
  <si>
    <t>VREDNOST BREZ POPUSTA</t>
  </si>
  <si>
    <t>POPUST</t>
  </si>
  <si>
    <t>KONČNA VREDNOST</t>
  </si>
  <si>
    <t>Poz.</t>
  </si>
  <si>
    <t>En</t>
  </si>
  <si>
    <t>Kol</t>
  </si>
  <si>
    <t>Cena/enoto</t>
  </si>
  <si>
    <t>Skupaj</t>
  </si>
  <si>
    <t>Popust</t>
  </si>
  <si>
    <t>Popust skupaj</t>
  </si>
  <si>
    <t>Cena/enoto s popustom</t>
  </si>
  <si>
    <t>EPF</t>
  </si>
  <si>
    <t>EPH</t>
  </si>
  <si>
    <t>EPE+EPF+EPG+EPH</t>
  </si>
  <si>
    <t>REKAPITUACIJA ENERGETSKA PRENOVA</t>
  </si>
  <si>
    <t>CSI.</t>
  </si>
  <si>
    <t>SKUPAJ KANALIZACIJA</t>
  </si>
  <si>
    <t>REKAPITUACIJA GRADBENA  DELA</t>
  </si>
  <si>
    <t>GRADBENA DELA  SKUPAJ</t>
  </si>
  <si>
    <t>CSJ3.</t>
  </si>
  <si>
    <t>CSJ2.</t>
  </si>
  <si>
    <t>CSJ1.</t>
  </si>
  <si>
    <t>CSJ.</t>
  </si>
  <si>
    <t>REKAPITUACIJA OBRTNIŠKA  DELA</t>
  </si>
  <si>
    <t>OBRTNIŠKA DELA  SKUPAJ</t>
  </si>
  <si>
    <t>CSK</t>
  </si>
  <si>
    <t>CSK1.</t>
  </si>
  <si>
    <t>Tlakarska dela</t>
  </si>
  <si>
    <t>SKUPAJ TLAKARSKA DELA</t>
  </si>
  <si>
    <t>CSK2.</t>
  </si>
  <si>
    <t>Keramičarska dela</t>
  </si>
  <si>
    <t>SKUPAJ KERAMIČARSKA DELA</t>
  </si>
  <si>
    <t>CSK3.</t>
  </si>
  <si>
    <t>CSK4.</t>
  </si>
  <si>
    <t>Suhomontažna dela</t>
  </si>
  <si>
    <t>SKUPAJ SUHOMONTAŽNA DELA</t>
  </si>
  <si>
    <t>CSK5.</t>
  </si>
  <si>
    <t>Stavbno pohištvo</t>
  </si>
  <si>
    <t>SKUPAJ STAVBNO POHIŠTVO</t>
  </si>
  <si>
    <t>CSK6.</t>
  </si>
  <si>
    <t>REKAPITUACIJA ELEKTRO  DELA</t>
  </si>
  <si>
    <t>CSK.</t>
  </si>
  <si>
    <t>Montažni material</t>
  </si>
  <si>
    <t>CSL.</t>
  </si>
  <si>
    <t>CSL1.</t>
  </si>
  <si>
    <t>CSL</t>
  </si>
  <si>
    <t>CSM</t>
  </si>
  <si>
    <t>REKAPITUACIJA STROJNA  DELA</t>
  </si>
  <si>
    <t>SKUPAJ OSTALE OBVEZNOSTI</t>
  </si>
  <si>
    <t>Varnostno krmiljenje vrat</t>
  </si>
  <si>
    <t>SKUPAJ VARNOSTNO KRMILJENJE VRAT</t>
  </si>
  <si>
    <t>Javljanje požara</t>
  </si>
  <si>
    <t>SKUPAJ JAVLJANJE POŽARA</t>
  </si>
  <si>
    <t>Demontažna dela</t>
  </si>
  <si>
    <t>CSM1.</t>
  </si>
  <si>
    <t>SKUPAJ DEMONTAŽNA DELA</t>
  </si>
  <si>
    <t>CSM2.</t>
  </si>
  <si>
    <t>Plinska kotlovnica</t>
  </si>
  <si>
    <t>SKUPAJ PLINSKA KOTLOVNICA</t>
  </si>
  <si>
    <t>Radiatorsko ogrevanje</t>
  </si>
  <si>
    <t>SKUPAJ RADIATORSKO OGREVANJE</t>
  </si>
  <si>
    <t>CSM3.</t>
  </si>
  <si>
    <t>Vodovodna instalacija</t>
  </si>
  <si>
    <t>CSM4.</t>
  </si>
  <si>
    <t>SKUPAJ VODOVODNA INSTALACIJA</t>
  </si>
  <si>
    <t>REKAPITUACIJA OPREMA</t>
  </si>
  <si>
    <t>OPREMA  SKUPAJ</t>
  </si>
  <si>
    <t>CSO</t>
  </si>
  <si>
    <t>CSO1.</t>
  </si>
  <si>
    <t>Sanitarna oprema</t>
  </si>
  <si>
    <t>SKUPAJ SANITARNA OPREMA</t>
  </si>
  <si>
    <t>Pohištvena oprema</t>
  </si>
  <si>
    <t>SKUPAJ POHIŠTVENA OPREMA</t>
  </si>
  <si>
    <t>CSO2.</t>
  </si>
  <si>
    <t>Demontaža in odstranitev vratnih kril in izbijanje</t>
  </si>
  <si>
    <t>vratnih okvirjev velikosti do 2 m2,</t>
  </si>
  <si>
    <t>►</t>
  </si>
  <si>
    <t>vratnih okvirjev velikosti od 2 do 4 m2,</t>
  </si>
  <si>
    <t>Demontaža in odstranitev fiksne zasteklitve z</t>
  </si>
  <si>
    <t>okvirji, velikost do 2 m2</t>
  </si>
  <si>
    <t>okvirji, velikost od 2 do 4 m2</t>
  </si>
  <si>
    <t>Rušenje in odstranitev finalnih tlakov</t>
  </si>
  <si>
    <t>Vinil tlak, komplet z obstenskimi obrobami</t>
  </si>
  <si>
    <t>lamelni parket, komplet z obstenskimi letvami</t>
  </si>
  <si>
    <t>tekstilna obloga, komplet z obstenskimi letvami</t>
  </si>
  <si>
    <t>Rušenje in odstranitev stenskih keramičnih ploščic,</t>
  </si>
  <si>
    <t>komplet z brušenjem in čiščenjem lepila</t>
  </si>
  <si>
    <t>Rušenje in odstranitev talnih keramičnih ploščic,</t>
  </si>
  <si>
    <t>Demontaža in odstranitev sanitarnih elementov,</t>
  </si>
  <si>
    <t>komplet z vsemi sifoni in izlivnimi pipami</t>
  </si>
  <si>
    <t>Wc školjka s kotličkom</t>
  </si>
  <si>
    <t>Umivalnik</t>
  </si>
  <si>
    <t>Umivalnik, pazljiva demontaža, hramba na gradbišču</t>
  </si>
  <si>
    <t>za ponovno montažo</t>
  </si>
  <si>
    <t>Rušenje in odstranitev opečnega parapeta deb. 10 cm,</t>
  </si>
  <si>
    <t>višina 130 cm</t>
  </si>
  <si>
    <t>Razširitev vratnih odprtin v opečnih zidovih,</t>
  </si>
  <si>
    <t>deb. zidu od 10 do 30 cm, višina razširitve</t>
  </si>
  <si>
    <t>od 2 do 3 m, širina glej projekt, obračun po</t>
  </si>
  <si>
    <t xml:space="preserve">Rušenje in odstranitev estrihov v prostorih otroških sanitarij </t>
  </si>
  <si>
    <t>v sestavi:</t>
  </si>
  <si>
    <t xml:space="preserve">cementni estrih </t>
  </si>
  <si>
    <t>termoizolacija</t>
  </si>
  <si>
    <t>skupna debelina do 12 cm</t>
  </si>
  <si>
    <t xml:space="preserve">Pazljiva demontaža, hramba na gradbišču ter </t>
  </si>
  <si>
    <t xml:space="preserve">ponovna montaža zaščite radiatorjev, komplet z </t>
  </si>
  <si>
    <t xml:space="preserve">vsem potrebnim vpasovanjem in montažnim </t>
  </si>
  <si>
    <t>materialom</t>
  </si>
  <si>
    <t>šir. 40 cm, viš. 54 cm</t>
  </si>
  <si>
    <t>šir. 15-20 cm, viš. 130 cm</t>
  </si>
  <si>
    <t>šir. 20 cm, viš. 80 cm</t>
  </si>
  <si>
    <t xml:space="preserve">Demontaža, odnos in odvoz rabljene notranje opreme v </t>
  </si>
  <si>
    <t>dveh igralnicah, ki se prenavljata (prostor P42 in P44).</t>
  </si>
  <si>
    <t xml:space="preserve">Pred začetkom del je potrebno vso notranjo opremo, </t>
  </si>
  <si>
    <t xml:space="preserve">ki je v območju prenove mizarsko demontirati, </t>
  </si>
  <si>
    <t xml:space="preserve">skladiščiti v primernem prostoru ter jo ponovno </t>
  </si>
  <si>
    <t xml:space="preserve">mizarsko prilagoditi na obstoječa mesta, poleg tega </t>
  </si>
  <si>
    <t xml:space="preserve">je potrebno v ceni upoštevati vse potrebne prilagoditve, </t>
  </si>
  <si>
    <t>opasovanja, montažni in pritrdilni material ter ipd</t>
  </si>
  <si>
    <t>komplet s plačilom vseh komunalnih pristojbin,</t>
  </si>
  <si>
    <t xml:space="preserve">pri odvozu na komunalno deponijo upoštevati </t>
  </si>
  <si>
    <t>lokalne predpise in s tem vse povezane stroške.</t>
  </si>
  <si>
    <r>
      <t>m</t>
    </r>
    <r>
      <rPr>
        <vertAlign val="superscript"/>
        <sz val="10"/>
        <rFont val="Calibri Light"/>
        <family val="2"/>
        <charset val="238"/>
        <scheme val="major"/>
      </rPr>
      <t>2</t>
    </r>
  </si>
  <si>
    <r>
      <t>m</t>
    </r>
    <r>
      <rPr>
        <vertAlign val="superscript"/>
        <sz val="10"/>
        <rFont val="Calibri Light"/>
        <family val="2"/>
        <charset val="238"/>
        <scheme val="major"/>
      </rPr>
      <t>1</t>
    </r>
  </si>
  <si>
    <r>
      <t>m</t>
    </r>
    <r>
      <rPr>
        <vertAlign val="superscript"/>
        <sz val="11"/>
        <rFont val="Calibri Light"/>
        <family val="2"/>
        <charset val="238"/>
        <scheme val="major"/>
      </rPr>
      <t>2</t>
    </r>
  </si>
  <si>
    <r>
      <t>m</t>
    </r>
    <r>
      <rPr>
        <vertAlign val="superscript"/>
        <sz val="11"/>
        <rFont val="Calibri Light"/>
        <family val="2"/>
        <charset val="238"/>
        <scheme val="major"/>
      </rPr>
      <t>3</t>
    </r>
    <r>
      <rPr>
        <sz val="11"/>
        <rFont val="Calibri Light"/>
        <family val="2"/>
        <charset val="238"/>
        <scheme val="major"/>
      </rPr>
      <t xml:space="preserve"> rušenega zidu</t>
    </r>
  </si>
  <si>
    <r>
      <t>m</t>
    </r>
    <r>
      <rPr>
        <vertAlign val="superscript"/>
        <sz val="11"/>
        <rFont val="Calibri Light"/>
        <family val="2"/>
        <charset val="238"/>
        <scheme val="major"/>
      </rPr>
      <t>3</t>
    </r>
    <r>
      <rPr>
        <sz val="11"/>
        <rFont val="Calibri Light"/>
        <family val="2"/>
        <charset val="238"/>
        <scheme val="major"/>
      </rPr>
      <t xml:space="preserve"> </t>
    </r>
  </si>
  <si>
    <r>
      <t>m</t>
    </r>
    <r>
      <rPr>
        <vertAlign val="superscript"/>
        <sz val="11"/>
        <rFont val="Calibri Light"/>
        <family val="2"/>
        <charset val="238"/>
        <scheme val="major"/>
      </rPr>
      <t>1</t>
    </r>
  </si>
  <si>
    <r>
      <t>m</t>
    </r>
    <r>
      <rPr>
        <vertAlign val="superscript"/>
        <sz val="11"/>
        <rFont val="Calibri Light"/>
        <family val="2"/>
        <charset val="238"/>
        <scheme val="major"/>
      </rPr>
      <t>3</t>
    </r>
  </si>
  <si>
    <t>Kanalizacija</t>
  </si>
  <si>
    <t>KANALIZACIJA</t>
  </si>
  <si>
    <t xml:space="preserve">ZIDARSKA DELA-ESTRIHI </t>
  </si>
  <si>
    <t xml:space="preserve">Estrih mora biti izdelan točno po opisu in načrtu. Tlačna trdnost mora biti razreda </t>
  </si>
  <si>
    <t xml:space="preserve">C20 po SIST EN 13813. Natezno trdnost estriha ter oprijemno vrednost zgornje </t>
  </si>
  <si>
    <t xml:space="preserve">površine (pull off) mora izvajalec prilagoditi načrtovani rabi (podatek poda izvajalec </t>
  </si>
  <si>
    <t xml:space="preserve">tlakarskih del), izolativnost pred udarnim zvokom pa mora zadoščati zahtevam iz </t>
  </si>
  <si>
    <t xml:space="preserve">»elaborata gradbene akustike« oz. veljavnim predpisom. Za preprečitev pokanja </t>
  </si>
  <si>
    <t xml:space="preserve">estriha mora izvajalec izvesti tudi potrebne dilatacije (konstruktivne, zarezne, </t>
  </si>
  <si>
    <t xml:space="preserve">delovne in ob prodorih instalacij). Estrih ne sme imeti razpok ali madežev, zlasti </t>
  </si>
  <si>
    <t xml:space="preserve">ne mastnih. Pri izdelavi je nujno paziti na predpisane debeline in kote zgornje </t>
  </si>
  <si>
    <t xml:space="preserve">površine estriha, da bo po končanem polaganju finalnega tlaka dosežena </t>
  </si>
  <si>
    <t>predpisana višinska kota prostora.</t>
  </si>
  <si>
    <t>Pravilnik o zvočni zaščiti stavb (U.l. RS št. 14/1999)</t>
  </si>
  <si>
    <t>SIST EN 13813: materiali za estrihe – lastnosti in zahteve</t>
  </si>
  <si>
    <t>SIST EN 14889-1,2: vlakna za beton.</t>
  </si>
  <si>
    <t>Posebne zahteve glede izolativnosti pred udarnim zvokom:</t>
  </si>
  <si>
    <t xml:space="preserve">ne glede na namembnost, velikost in lokacijo prostora, mora biti ob obodnih stenah </t>
  </si>
  <si>
    <t xml:space="preserve">in predorih nameščen ločitven trak (iz materiala, ki duši prenos udarnega zvoka) </t>
  </si>
  <si>
    <t>debeline do 1 cm in to skozi vse sloje podlage,</t>
  </si>
  <si>
    <t xml:space="preserve">lokalno (nad instalacijami v tlaku), kjer ni zadostne debeline za izolacijo iz popisa del, </t>
  </si>
  <si>
    <t xml:space="preserve">mora izvajalec uporabiti posebne materiale z izboljšanimi lastnostmi glede zaščite </t>
  </si>
  <si>
    <t>pred udarnim zvokom.</t>
  </si>
  <si>
    <t>Posebne zahteve glede toleranc:</t>
  </si>
  <si>
    <t xml:space="preserve">prostori s talnimi odtoki: padec proti talnemu odtoku minimalno 1%; ne glede na </t>
  </si>
  <si>
    <t xml:space="preserve">zgoraj navedena dovoljena odstopanja od ravnosti v nobenem primeru ni dopusten </t>
  </si>
  <si>
    <t>lokalni nagib ali vbočenost v padcu nasprotnem od odtočnega.</t>
  </si>
  <si>
    <t>odstranjenih finalnih tlakov</t>
  </si>
  <si>
    <t>Zidarska obdelava špalet notranjih vrat na mestu</t>
  </si>
  <si>
    <t>razširitev vratnih odprtin</t>
  </si>
  <si>
    <t>Izvedba hidroizolacije v sanitarijah, v sestavi:</t>
  </si>
  <si>
    <t>Hladni premaz Timbitol 300 gr/m2</t>
  </si>
  <si>
    <t xml:space="preserve">Hidroizolacija na poliesterskem nosilcu deb. 2*4 mm, </t>
  </si>
  <si>
    <t>križno polno varjeno, preklop 15 cm</t>
  </si>
  <si>
    <t>priklop na obstoječo hidroizolacijo</t>
  </si>
  <si>
    <t>Izdelava betonskega estriha v sanitarijah, v sestavi:</t>
  </si>
  <si>
    <t>Toplotna izolacija XPS 4 cm</t>
  </si>
  <si>
    <t>Pe folija</t>
  </si>
  <si>
    <t xml:space="preserve">betonski hitrosušeči estrih TOPCEM, d = 5 cm </t>
  </si>
  <si>
    <t>ob robovih postaviti robni trak deb. 0,5 cm</t>
  </si>
  <si>
    <t>Izdelava hidroizolacijskega premaza pod keramičnimi</t>
  </si>
  <si>
    <t>ploščicami v sanitarijah in igralnicah v sestavi:</t>
  </si>
  <si>
    <t>Temeljni premaz PRIMER G</t>
  </si>
  <si>
    <t xml:space="preserve">Tesnilna tekoča membrana 2x nanos MAPEGUM WPS, </t>
  </si>
  <si>
    <t>d = 2 mm</t>
  </si>
  <si>
    <t>Zidanje parapeta s Siporeks bloki deb. 10 cm, zidanje</t>
  </si>
  <si>
    <t>z lepljenjem, višina 130 cm</t>
  </si>
  <si>
    <t>Zidarska obdelava parapeta iz Siporeks blokov,</t>
  </si>
  <si>
    <t>s PVC mrežico in lepilom</t>
  </si>
  <si>
    <t xml:space="preserve">Manjša zidarska dela, razna krpanja, obzidave, </t>
  </si>
  <si>
    <t>obračun po dejanskih stroških</t>
  </si>
  <si>
    <t>delo - ur</t>
  </si>
  <si>
    <t>materila - kpl</t>
  </si>
  <si>
    <t xml:space="preserve">Notranji in zunanji premični delovni odri na </t>
  </si>
  <si>
    <t xml:space="preserve">stolicah višine do 2,00 m, za vsa gradbena, </t>
  </si>
  <si>
    <t>obrtniška in inštalacijska dela v objektu</t>
  </si>
  <si>
    <t>stalno deponijo</t>
  </si>
  <si>
    <t>Priprava in ureditev gradbišča, ki zajema:</t>
  </si>
  <si>
    <t>ureditev prostora za investitorja, izvajalca in nadzor</t>
  </si>
  <si>
    <t>postavitev zabojnika za gradbene odpadke</t>
  </si>
  <si>
    <t xml:space="preserve">Strojno brušenje betonskega estriha na mestu </t>
  </si>
  <si>
    <t>Dobava in polaganje PVC cevi za notranjo</t>
  </si>
  <si>
    <t>fekalno kanalizacijo s predhodno izdelavo</t>
  </si>
  <si>
    <t>peščene posteljice deb. 15 cm iz peska</t>
  </si>
  <si>
    <t xml:space="preserve">frakcije 0 - 4 mm z utrditvijo, polaganje  </t>
  </si>
  <si>
    <t>PVC cevi komplet z vsemi fazonskimi kosi</t>
  </si>
  <si>
    <t>in tesnili, padec cevi po projektni dokumentaciji</t>
  </si>
  <si>
    <t>PVC cev fi 75 mm</t>
  </si>
  <si>
    <t>PVC cev fi 110 mm</t>
  </si>
  <si>
    <t>PVC cev fi 160 mm</t>
  </si>
  <si>
    <t>Dobava in vgradnja odtočnega talnega sifona</t>
  </si>
  <si>
    <t>komplet z Inox mrežico dim. 20*20 cm, priklop</t>
  </si>
  <si>
    <t>na novo kanalizacijsko cev</t>
  </si>
  <si>
    <t xml:space="preserve">Dobava in vgradnja novega Inox protismradnega </t>
  </si>
  <si>
    <t>pokrova jaška, dim. 60*60 cm, komplet z okvirjem,</t>
  </si>
  <si>
    <t>površina jaška obdelana enako kot tlak v prostoru</t>
  </si>
  <si>
    <t>Čiščenje in popravilo obstoječega betonskega</t>
  </si>
  <si>
    <t>jaška, komplet z obdelavo mulde</t>
  </si>
  <si>
    <t>Priklop novih cevi na obstoječ jašek, komplet s prebojem</t>
  </si>
  <si>
    <t>ter zidarsko obdelavo spoja, zatesnitev</t>
  </si>
  <si>
    <t>za PVC cev fi 75 mm</t>
  </si>
  <si>
    <t>za PVC cev fi 110 mm</t>
  </si>
  <si>
    <t>CSJ</t>
  </si>
  <si>
    <t>SCO</t>
  </si>
  <si>
    <t>OPREMA</t>
  </si>
  <si>
    <t>EPE+EPF+EPG+EPH+CSO</t>
  </si>
  <si>
    <t xml:space="preserve">Dobavitelj oz. izvajalec talne obloge mora pravočasno obvestiti glavnega izvajalca o </t>
  </si>
  <si>
    <t>točni debelini finalnega poda, da bo lahko podlaga pripravljena na ustrezno višino.</t>
  </si>
  <si>
    <t xml:space="preserve">Notranje talne obloge: Dobavitelj oz. izvajalec talne obloge mora podati zahteve glede </t>
  </si>
  <si>
    <t xml:space="preserve">maksimalne dovoljene vlage v prostoru za finalni tlak. Pred polaganjem mora vlažnost </t>
  </si>
  <si>
    <t xml:space="preserve">preveriti z ustreznimi merilnimi instrumenti in rezultate meritev zabeležiti v gradbeni </t>
  </si>
  <si>
    <t xml:space="preserve">dnevnik. V primeru prisilnega razvlaževanja je merodajna meritev vlage vsaj 3 dni po </t>
  </si>
  <si>
    <t xml:space="preserve">prenehanju prisilnega razvlaževanja. Dokler vlažnost ni manjša od dovoljene, ne sme </t>
  </si>
  <si>
    <t xml:space="preserve">pričeti s polaganjem. Dobavitelj oz. izvajalec tlaka mora pravočasno obvestiti glavnega </t>
  </si>
  <si>
    <t xml:space="preserve">izvajalca o posebnih zahtevah glede podlage (oprijemne vrednosti). Vsi stiki talne obloge </t>
  </si>
  <si>
    <t xml:space="preserve">ali stenske obrobe morajo biti izvedeni tako, da je površina tlakov na stikih ravna, </t>
  </si>
  <si>
    <t xml:space="preserve">gladka in v isti ravnini, stiki izvedeni tesno druga do drugega in čim manj vidni. </t>
  </si>
  <si>
    <t xml:space="preserve">Sestavni del tlakov so stenske obrobe ali zaključki tlaka. Stenske obrobe morajo </t>
  </si>
  <si>
    <t>pokrivati vse stike tlaka s stenami.</t>
  </si>
  <si>
    <t>merjenje vlažnosti podlage,</t>
  </si>
  <si>
    <t xml:space="preserve">priprava podlage, kot je popravilo in izravnava manjših lokalnih neravnin, odpraševanje, </t>
  </si>
  <si>
    <t>po potrebi tudi brušenje ali peskanje do potrebne oprijemnosti,</t>
  </si>
  <si>
    <t>stenske obrobe oz. zaključne letve,</t>
  </si>
  <si>
    <t xml:space="preserve">tesnjenje ali primerna obdelava stikov z ostalimi elementi, vse potrebne obdelave ob prebojih </t>
  </si>
  <si>
    <t>in podobno</t>
  </si>
  <si>
    <t>razne vogalne in zaključne letve po izboru arhitekta,</t>
  </si>
  <si>
    <t xml:space="preserve">razne oteževalne okoliščine in dodatki se upoštevajo v enotnih cenah in se ne </t>
  </si>
  <si>
    <t>obračunajo v količinah, razen če je v opisu postavke drugače navedeno.</t>
  </si>
  <si>
    <t>SIST EN 13756, SIST EN 14342: lesene talne obloge,</t>
  </si>
  <si>
    <t xml:space="preserve">SIST EN 13226, SIST EN 13227, SIST EN 13228, SIST EN 14761: Masivni parket, </t>
  </si>
  <si>
    <t>masivne lesene talne obloge, parket iz masivnega lesa, masivne predsestavljene plošče,</t>
  </si>
  <si>
    <t xml:space="preserve">SIST EN 14041, SIST EN 685, SIST-TS CEN/TS 14472-1,2,3,4: netekstilne, tekstilne </t>
  </si>
  <si>
    <t>in laminatne talne obloge.</t>
  </si>
  <si>
    <t>Brušenje in lakiranje obstoječega lamelnega parketa:</t>
  </si>
  <si>
    <t xml:space="preserve">Brezprašno rezkanje in brušenje parketne talne površine </t>
  </si>
  <si>
    <t xml:space="preserve">v petih fazah po tehnologiji WerkMaster (rezkanje 50, </t>
  </si>
  <si>
    <t>brušenje 60 in 80, fino brušenje 100 in 120)</t>
  </si>
  <si>
    <t>Dobava in montaža novih leseniih letev v</t>
  </si>
  <si>
    <t>kvaliteti obstoječega parketa, dim. 2,5*1,5 cm</t>
  </si>
  <si>
    <t xml:space="preserve">Zaščitno štirislojno lakiranje s keramičnim vodnim </t>
  </si>
  <si>
    <t>lakom Dr. Schutz</t>
  </si>
  <si>
    <t>Izravnava betonskih estrihov s samorazlivno</t>
  </si>
  <si>
    <t>izravnalno maso v sestavi:</t>
  </si>
  <si>
    <t>Fina izravnava ULTRAPLAN ECO, EC1, d= 10 mm</t>
  </si>
  <si>
    <t xml:space="preserve">Dobava in polaganje finalnega tlaka, komplet </t>
  </si>
  <si>
    <t>z lepilom ter obstenskimi zaključnimi obrobami</t>
  </si>
  <si>
    <t>iz enakega materiala:</t>
  </si>
  <si>
    <t>Vinilni tlak, d= 2,6 mm, tip: Forbo sarlon code zero 15Db</t>
  </si>
  <si>
    <t>Vinilni tlak, d= 2,6 mm, tip: Forbo sarlon oak 15Db</t>
  </si>
  <si>
    <t>Dodatek za polaganje Vinil tlaka na stopnicah</t>
  </si>
  <si>
    <t xml:space="preserve">Dobava Inox profilov na stike različnih tlakov, </t>
  </si>
  <si>
    <t>komplet s montažnim materialom</t>
  </si>
  <si>
    <t>TLAKARSKA DELA</t>
  </si>
  <si>
    <t>KERAMIČARSKA DELA</t>
  </si>
  <si>
    <t>SUHOMONTAŽNA DELA</t>
  </si>
  <si>
    <t>STAVBNO POHIŠTVO</t>
  </si>
  <si>
    <t xml:space="preserve">Vsi stiki ploščic ali plošč (v nadaljnjem tekstu »ploščic«) talne obloge ali stenske obrobe </t>
  </si>
  <si>
    <t xml:space="preserve">morajo biti izvedeni tako, da je površina tlakov na stikih ravna, gladka in v isti ravnini. </t>
  </si>
  <si>
    <t xml:space="preserve">Preboji instalacij na ploščicah morajo biti izvedeni natančno, velikosti izsekov ne smejo </t>
  </si>
  <si>
    <t xml:space="preserve">biti večji kot je potrebno, saj niso predvidene rozete ipd. za prekrivanje teh prebojev. </t>
  </si>
  <si>
    <t xml:space="preserve">Talne ploščice morajo biti ustrezno protizdrsne: zahteve so opisane v vsaki postavki </t>
  </si>
  <si>
    <t xml:space="preserve">popisa. Masa za polnjenje stikov mora biti take kvalitete, da gotova obloga ustreza </t>
  </si>
  <si>
    <t xml:space="preserve">pogojem uporabe prostora v katerem se nahaja. Barvo mase in širino fuge izbere </t>
  </si>
  <si>
    <t xml:space="preserve">arhitekt. Vsi stiki med vertikalnimi in horizontalnimi površinami, dilatacije, vogali ter </t>
  </si>
  <si>
    <t xml:space="preserve">stiki ploščice z ostalimi elementi morajo biti obvezno tesnjeni s trajnoelastičnim visoko </t>
  </si>
  <si>
    <t xml:space="preserve">kvalitetnim kitom v barvi po izboru arhitekta. Izvajalec mora zagotoviti, da bodo vse </t>
  </si>
  <si>
    <t xml:space="preserve">ploščice iste vrste, položene v enem prostoru, iz iste proizvodne sarže. Barvna </t>
  </si>
  <si>
    <t xml:space="preserve">odstopanja med ploščicami v istem prostoru niso dovoljena! Ob dobavi in polaganju </t>
  </si>
  <si>
    <t xml:space="preserve">mora voditi evidenco o tem, iz katere proizvodne sarže in kje so položene posamezne </t>
  </si>
  <si>
    <t xml:space="preserve">ploščice. Podatke o tem mora ob zaključku posredovati naročniku. Zato mora </t>
  </si>
  <si>
    <t xml:space="preserve">pri naročilu zagotoviti zadostno količino tudi za morebitne kasnejše popravke poškodb. </t>
  </si>
  <si>
    <t xml:space="preserve">Izvajalec mora po dokončanju  del naročniku predati po 5 m2 od vseh vrst </t>
  </si>
  <si>
    <t xml:space="preserve">(razen za oblogo tuš kabin v sobah: 1 m2) in proizvodnih sarž vgrajenih ploščic </t>
  </si>
  <si>
    <t>v ustrezni embalaži vključno s seznamom</t>
  </si>
  <si>
    <t>stenske obrobe pri oblaganju tlakov,</t>
  </si>
  <si>
    <t xml:space="preserve">tesnjenje stikov med vertikalnimi in horizontalnimi površinami, dilatacij, vogalov </t>
  </si>
  <si>
    <t>ter stikov ploščice z ostalimi elementi s trajnoelastičnim visoko kvalitetnim kitom,</t>
  </si>
  <si>
    <t xml:space="preserve">vse potrebne obdelave ploščic kot je rezanje ploščic na potrebno dimenzijo, obdelave </t>
  </si>
  <si>
    <t>ob prebojih in podobno,</t>
  </si>
  <si>
    <t>obračunajo v količinah, razen če je v opisu postavke drugače navedeno,</t>
  </si>
  <si>
    <t>polaganje po polagalnih načrtih, kjer so izdelani,</t>
  </si>
  <si>
    <t xml:space="preserve">predajo po 5 m2 od vseh vrst in proizvodnih sarž vgrajenih ploščic v ustrezni embalaži </t>
  </si>
  <si>
    <t>vključno s seznamom za morebitne popravke poškodb po selitvi uporabnika v objekt</t>
  </si>
  <si>
    <t>Posebne zahteve glede toleranc in kvalitete:</t>
  </si>
  <si>
    <t>kvaliteta materiala in izvedbe mora ustrezati zahtevam SIST-TP CEN/TR 13548,</t>
  </si>
  <si>
    <t xml:space="preserve">dovoljena odstopanja oz. tolerance: po SIST-TP CEN/TR 13548 (DIN 18202 se uporabi </t>
  </si>
  <si>
    <t>samo za podlago),</t>
  </si>
  <si>
    <t xml:space="preserve">glede odpornosti proti obrabi ploščic z glazuro se zahteva uporaba takšnih ploščic, </t>
  </si>
  <si>
    <t>da po namenu ustrezajo klasifikaciji »aneksa N« iz »SIST EN 14411«.</t>
  </si>
  <si>
    <t>SIST-TP CEN/TR 13548: splošna pravila za oblikovanje in vgradnjo keramičnih ploščic,</t>
  </si>
  <si>
    <t>SIST EN 14411: keramične ploščice,</t>
  </si>
  <si>
    <t>SIST EN 12004: lepila in malte za ploščice.</t>
  </si>
  <si>
    <t>Dobava in polaganje stenskih keramičnih ploščic v</t>
  </si>
  <si>
    <t>sanitarijah, KONE White dim. 30 x 60 cm, d = 8 mm</t>
  </si>
  <si>
    <t xml:space="preserve">vzorec in način polaganja po izboru projektanta,   </t>
  </si>
  <si>
    <t>polaganje v lepilo, višina polaganja do 200 cm</t>
  </si>
  <si>
    <t>upoštevati opombo spodaj</t>
  </si>
  <si>
    <t>Dobava in polaganje talnih keramičnih ploščic v</t>
  </si>
  <si>
    <t>sanitarijah, KONE White dim. 60 x 60 cm, d = 9 mm,</t>
  </si>
  <si>
    <t xml:space="preserve">R11, vzorec in način polaganja po izboru projektanta,   </t>
  </si>
  <si>
    <t>polaganje v lepilo, upoštevati opombo spodaj</t>
  </si>
  <si>
    <t>igralnicah, KONE White dim. 30 x 60 cm, d = 8 mm</t>
  </si>
  <si>
    <t>polaganje v lepilo, višina polaganja 150 cm</t>
  </si>
  <si>
    <t>igralnicah, KONE White dim. 60 x 60 cm, d = 9 mm,</t>
  </si>
  <si>
    <t xml:space="preserve">Izdelava dilatacij in stikov se izvede z vgradnjo </t>
  </si>
  <si>
    <t>tesnilnega traku (kot MAPEBAND)</t>
  </si>
  <si>
    <t xml:space="preserve">lepljenje keramičnih ploščic izvesti z izboljšanim </t>
  </si>
  <si>
    <t>cementnim lepilom po SIST EN 12004: C2TE (kot KERAFLEX)</t>
  </si>
  <si>
    <t xml:space="preserve">fugiranje izvesti z izboljšano hitrovezočo </t>
  </si>
  <si>
    <t xml:space="preserve">cementno fugirno maso in dodatki proti </t>
  </si>
  <si>
    <t>plesni po SIST EN 13888: CG2 WA (kot ULTRACOLOR PLUS)</t>
  </si>
  <si>
    <t xml:space="preserve">finalna obdelava dilatacij izvesti z vstavljanjem </t>
  </si>
  <si>
    <t xml:space="preserve">polnilne vrvice (kot MAPEFOAM) ustreznega premera, </t>
  </si>
  <si>
    <t xml:space="preserve">nanosom temeljnega premaza (kot PRIMER FD) in zapolnitvijo </t>
  </si>
  <si>
    <t xml:space="preserve">s čistim slikonskim kitom, ki je UV stabilen in odporen na </t>
  </si>
  <si>
    <t>plesen po SIST ISO 11600; F-25-LM (kot MAPESIL AC)</t>
  </si>
  <si>
    <t>upoštevati vgradnjo vseh zaključnih polkrožnih Alu letvic na vogalih</t>
  </si>
  <si>
    <t xml:space="preserve">(kot granit Imperial White), deb. police 2 cm, </t>
  </si>
  <si>
    <t>šir. 15 cm, polica brušena in polirana, vsi robovi</t>
  </si>
  <si>
    <t>glajeni in zaokroženi, položitev police z lepljenjem</t>
  </si>
  <si>
    <t xml:space="preserve">Dobava in montaža kamnite police na parapetnih </t>
  </si>
  <si>
    <t xml:space="preserve">stenah v umivalnici, kamen po izboru projektanta </t>
  </si>
  <si>
    <t xml:space="preserve">Pred pričetkom izvedbe notranjih opleskov mora </t>
  </si>
  <si>
    <t xml:space="preserve">izvajalec na vzorcu dokazati, da je uporabil visoko </t>
  </si>
  <si>
    <t>pralno barvo, ki je odporna na mokro drgnjenje !</t>
  </si>
  <si>
    <t>2 x barvanje obstoječih sten s pralno</t>
  </si>
  <si>
    <t xml:space="preserve">barvo v več barvnih tonih, s predhodnim </t>
  </si>
  <si>
    <t>emulziranjem in glajenjem</t>
  </si>
  <si>
    <t xml:space="preserve">2 x barvanje obstoječih stropov s poldisperzijsko </t>
  </si>
  <si>
    <t xml:space="preserve"> in glajenjem</t>
  </si>
  <si>
    <t>2 x barvanje obstoječih kuhinjskih stropov s pralno</t>
  </si>
  <si>
    <t>in glajenjem</t>
  </si>
  <si>
    <t xml:space="preserve">2 x barvanje novih akustičnih Knauf stropov s </t>
  </si>
  <si>
    <t xml:space="preserve">2 x barvanje novih polnih Knauf stropov s </t>
  </si>
  <si>
    <t xml:space="preserve">Pri vseh pozicijah upoštevati tudi 2x barvanje vidnih </t>
  </si>
  <si>
    <t xml:space="preserve">kovinskih cevi CK s poliuretansko barvo v belem barvnem </t>
  </si>
  <si>
    <t>tonu, s predhodnim čiščenjem in brušenjem cevi</t>
  </si>
  <si>
    <t>barvo v beli barvi, s predhodnim emulziranjem</t>
  </si>
  <si>
    <t xml:space="preserve">barvo v beli barvi, s predhodnim emulziranjem </t>
  </si>
  <si>
    <t xml:space="preserve">poldisperzijsko barvo v beli barvi, s predhodnim </t>
  </si>
  <si>
    <t xml:space="preserve">emulziranjem in glajenjem  </t>
  </si>
  <si>
    <t>emulziranjem in glajenjem </t>
  </si>
  <si>
    <t xml:space="preserve">Vsa suhomontažna dela morajo biti izdelani v skladu z veljavnimi normativi in tehničnimi </t>
  </si>
  <si>
    <t xml:space="preserve">predpisi oz. skladno z navodili in sistemskimi rešitvami proizvajalcev, še posebej na </t>
  </si>
  <si>
    <t xml:space="preserve">stikih z drugimi konstrukcijskimi elementi. Ves uporabljen material, pomožni, pritrdilni, </t>
  </si>
  <si>
    <t>podkonstrukcija itd. mora biti od istega proizvajalca.</t>
  </si>
  <si>
    <t>upoštevati kvaliteto izvedbe Q2,</t>
  </si>
  <si>
    <t xml:space="preserve">izdelava vseh potrebnih zaključkov, spojev in prehodov, še posebej na stikih z ostalimi </t>
  </si>
  <si>
    <t>konstrukcijskimi elementi, po specifikacijah oz. sistemskih rešitvah dobavitelja sistema,</t>
  </si>
  <si>
    <t xml:space="preserve">izdelava vseh izrezov ter morebitnih ojačitev in prilagoditev v podkonstrukciji ipd. tako, </t>
  </si>
  <si>
    <t>da bo stena, obloga ali strop z vsemi vgrajenimi ali pritrjenimi elementi služil svojemu namenu,</t>
  </si>
  <si>
    <t xml:space="preserve">razne oteževalne okoliščine in dodatki (se ne obračunajo v količinah), razen če je v opisu </t>
  </si>
  <si>
    <t>postavke drugače navedeno.</t>
  </si>
  <si>
    <t>Pravilnik o zaščiti pred hrupom v stavbah (U.l. RS št. 10/2012)</t>
  </si>
  <si>
    <t>SIST EN 520: mavčne plošče,</t>
  </si>
  <si>
    <t>SIST EN 13963: tesnilni material za mavčne plošče,</t>
  </si>
  <si>
    <t>SIST EN 14195: elementi s kovinskimi okvirji za mavčne plošče,</t>
  </si>
  <si>
    <t>SIST EN 14209: predoblikovane mavčne plošče,</t>
  </si>
  <si>
    <t>SIST EN 14353: pomožni in dodatni profili za mavčne plošče,</t>
  </si>
  <si>
    <t xml:space="preserve">SIST EN 14496: lepila na osnovi mavca za toplotno/zvočno izolacijo kompozitnih </t>
  </si>
  <si>
    <t>panelov in mavčne plošče,</t>
  </si>
  <si>
    <t>SIST EN 14566: mehanska pritrdilna sredstva za sisteme iz mavčnih plošč,</t>
  </si>
  <si>
    <t>SIST EN 1367, SIST EN 1368, SIST</t>
  </si>
  <si>
    <t>EN 1369, SIST EN 1370, SIST EN 1371: toplotno izolacijski proizvodi za stavbe.</t>
  </si>
  <si>
    <t>Sistemi za zagotavljanje požarne odpornosti morajo biti izdelani na podlagi veljavnega STS.</t>
  </si>
  <si>
    <t>Izdelava predelnih sten v sestavi:</t>
  </si>
  <si>
    <t xml:space="preserve">vse barve vidnih oblog določi arhitekt ! </t>
  </si>
  <si>
    <t xml:space="preserve">barvajo se vse stene v vseh prostorih, uporabiti je </t>
  </si>
  <si>
    <t xml:space="preserve">potrebno pralno barvo !  </t>
  </si>
  <si>
    <t>za Knauf plošče velja kakovostna stopnja obdelave Q4</t>
  </si>
  <si>
    <t>1a</t>
  </si>
  <si>
    <t>Izvedbe zapore odprtine v zidu deb. 10 cm,</t>
  </si>
  <si>
    <t>velikost odprtine 65*160 cm, v sestavi:</t>
  </si>
  <si>
    <t>dvoslojna mavčno kartonska plošča za mokre prostore,  d= 2x1,25 cm</t>
  </si>
  <si>
    <t>podkonstrukcije iz C profilov v rastru 62,5 cm, deb. 5 cm</t>
  </si>
  <si>
    <t>toplotna izolacija iz kamene volne  Knauf Insulation DP5, d = 5 cm</t>
  </si>
  <si>
    <t>dvojna mavčno kartonska plošča,  d= 2x1,25 cm</t>
  </si>
  <si>
    <t>stiki plošč bandažirani</t>
  </si>
  <si>
    <t>komplet z vsem montažnim in pritrdilnim materialom</t>
  </si>
  <si>
    <t>upoštevati tudi potrebne ojačitve za montažo sanitarnih elementov</t>
  </si>
  <si>
    <t>1b</t>
  </si>
  <si>
    <t xml:space="preserve">ST1 </t>
  </si>
  <si>
    <t>Izvedba instalacijske obloge Geberit kotličkov, Knauf W 116,</t>
  </si>
  <si>
    <t>debeline 15 cm, v sestavi:</t>
  </si>
  <si>
    <t>podkonstrukcije iz C profilov v rastru 62,5 cm, deb. 5+7,5 cm</t>
  </si>
  <si>
    <t>toplotna izolacija iz kamene volne  Knauf Insulation DP5, d = 10 cm</t>
  </si>
  <si>
    <t>vlagoodbojna dvojna mavčno kartonska plošča,  d= 2x1,25 cm</t>
  </si>
  <si>
    <t>višina parapeta 130 cm</t>
  </si>
  <si>
    <t>Izdelava spuščenih stropov v sestavi:</t>
  </si>
  <si>
    <t>za Knauf plošče na stropu velja kakovostna stopnja obdelave Q4</t>
  </si>
  <si>
    <t xml:space="preserve">poln Knauf strop se vedno zaključi 10 cm od vertikalne stene, </t>
  </si>
  <si>
    <t xml:space="preserve">razen v primeru garderob, kjer je odmik večji, to je potrebno </t>
  </si>
  <si>
    <t>upoštevati v ceni</t>
  </si>
  <si>
    <t>V cenah stropov je potrebno zajeti vse revizijske odprtine</t>
  </si>
  <si>
    <t>z izrezi, originalnimi pokrovi, obdelavo in tesnjenjem!</t>
  </si>
  <si>
    <t>2a</t>
  </si>
  <si>
    <t>STR1</t>
  </si>
  <si>
    <t xml:space="preserve">Spuščen tehnični strop Knauf Cleaneo Akustik 12/25 R, </t>
  </si>
  <si>
    <t xml:space="preserve">s črno tkanino na hrbtni strani* (odporen na udarce z žogo </t>
  </si>
  <si>
    <t xml:space="preserve">po DIN 18032-3, izvedba v skladu s Knauf tehničnim listom D12), </t>
  </si>
  <si>
    <t xml:space="preserve">komplet s kovinsko podkonstrukcijo ter vsem pritrdilnim in </t>
  </si>
  <si>
    <t>montažnim materialom, vsi stiki plošč so bandažirani</t>
  </si>
  <si>
    <t>2b</t>
  </si>
  <si>
    <t>STR2</t>
  </si>
  <si>
    <t xml:space="preserve">Spuščen tehnični strop Knauf polne plošče* (odporen </t>
  </si>
  <si>
    <t xml:space="preserve">na udarce z žogo po DIN 18032-3, izvedba v skladu </t>
  </si>
  <si>
    <t xml:space="preserve">s Knauf navodili št. 2) komplet s kovinsko </t>
  </si>
  <si>
    <t>podkonstrukcijo ter vsem pritrdilnim in montažnim</t>
  </si>
  <si>
    <t>2c</t>
  </si>
  <si>
    <t>STR3</t>
  </si>
  <si>
    <t>Izdelava spuščenega kasetiranega tehničnega stropa</t>
  </si>
  <si>
    <t xml:space="preserve">tip ARMSTRONG ULTIMA +OP, dimenzije plošč </t>
  </si>
  <si>
    <t>60*60 cm, komplet s podkonstrukcijo ter vsem</t>
  </si>
  <si>
    <t>pritrdilnim in montažnim materialom</t>
  </si>
  <si>
    <t>SPLOŠNO - STAVBNO POHIŠTVO – notranja vrata</t>
  </si>
  <si>
    <t xml:space="preserve">Vsa vrata morajo biti izdelana v skladu z opisi, načrti in shemami. Uporabiti je sistemske </t>
  </si>
  <si>
    <t xml:space="preserve">rešitve proizvajalcev. Izvajalec je dolžan poskrbeti za to, da so upoštevani vsi grafični in </t>
  </si>
  <si>
    <t xml:space="preserve">tekstualni deli projekta ter za morebitne uskladitve med le-temi. Izvajalec vrat je dolžan </t>
  </si>
  <si>
    <t xml:space="preserve">pravočasno sporočiti glavnemu izvajalcu vse tehnološke podatke, predvsem pa točne </t>
  </si>
  <si>
    <t xml:space="preserve">mere odprtin v stenah ter podatke o mestih el. priklopov. Prav tako je izvajalec vrat </t>
  </si>
  <si>
    <t xml:space="preserve">sam dolžan preveriti debeline in obdelave sten, v katerih so vrata in temu ustrezno </t>
  </si>
  <si>
    <t>izbrati debelino podboja.</t>
  </si>
  <si>
    <t>dobavo in vgradnjo odbojnikov po izboru arhitekta,</t>
  </si>
  <si>
    <t>po potrebi začasne cilindrične vložke za čas gradnje,</t>
  </si>
  <si>
    <t xml:space="preserve">delo in material za morebitna odstopanja dejanske skupne mere vrat do ± 5% ter širine </t>
  </si>
  <si>
    <t>vratnega podboja do 20% od opisane skupne dimenzije v popisu,</t>
  </si>
  <si>
    <t xml:space="preserve">pri vratih z električnimi ključavnicami in vratih s požarnimi zahtevami sodelovanje pri </t>
  </si>
  <si>
    <t>funkcionalnem preizkušanju le-teh.</t>
  </si>
  <si>
    <t>Zaklepanje/odklepanje:</t>
  </si>
  <si>
    <t xml:space="preserve">Pri posameznih vratih s ključavnico za cilindrični vložek bodo vgrajeni cilindrični vložki </t>
  </si>
  <si>
    <t xml:space="preserve">za sistemsko odklepanje/zaklepanje. Če je potrebno (za zagotavljanje varnosti med </t>
  </si>
  <si>
    <t xml:space="preserve">gradnjo), mora izvajalec za čas gradnje vgraditi začasni cilindrični vložek in ga </t>
  </si>
  <si>
    <t>odstraniti ob vgradnji sistemskih.</t>
  </si>
  <si>
    <t xml:space="preserve">Pri vratih z električnimi ključavnicami so le-te sestavni del cene samo za del, ki ga vgradi </t>
  </si>
  <si>
    <t xml:space="preserve">dobavitelj vrat, za ostalo glej popise pristopne kontrole. Obvezno mora biti zagotovljena </t>
  </si>
  <si>
    <t xml:space="preserve">kompatibilnost s sistemom pristopne kontrole in požarnega javljanja. Priklop na sistem </t>
  </si>
  <si>
    <t>ni predmet teh del.</t>
  </si>
  <si>
    <t>Posebne zahteve glede dimenzijskih toleranc:</t>
  </si>
  <si>
    <t>dimenzije vratnega krila: tolerančni razred 2 po SIST EN 1529,</t>
  </si>
  <si>
    <t xml:space="preserve">ravnost vratnega krila: lokalna ravnost: tolerančni razred 2 po SIST EN 1530; </t>
  </si>
  <si>
    <t>splošna ravnost: tolerančni razred 3 po SIST EN 1530,</t>
  </si>
  <si>
    <t>mehanska odpornost vrat: razred 3-4 (zahtevna in bolj zahtevna raba) po SIST EN 1192,</t>
  </si>
  <si>
    <t>odpornost pri klimatskih obremenitvah: glej opise pri posameznih vratih.</t>
  </si>
  <si>
    <t>Vrata z zahtevami po požarni odpornosti in vrata na evakuacijskih poteh:</t>
  </si>
  <si>
    <t>zahteve so razvidne iz »zasnove požarne varnosti«,</t>
  </si>
  <si>
    <t>vgradijo se lahko samo vrata, ki imajo certifikat o skladnosti, ki izkazuje zahtevane lastnosti,</t>
  </si>
  <si>
    <t xml:space="preserve">vsi sestavni deli in opisane komponente ter način vgradnje morajo biti ustrezne </t>
  </si>
  <si>
    <t>pogojem iz certifikata o skladnosti oz. STS, na podlagi katerega je bil certifikat izdan,</t>
  </si>
  <si>
    <t>naprave za odpiranje vrat na evakuacijskih poteh morajo biti skladne s SIST EN 179,</t>
  </si>
  <si>
    <t xml:space="preserve">samozapirala na požarnih vratih morajo biti ustrezna teži vratnega krila ter </t>
  </si>
  <si>
    <t>skladna s SIST EN 1154.</t>
  </si>
  <si>
    <t>Vrata z zahtevami glede zvočne izolativnosti:</t>
  </si>
  <si>
    <t>vse v popisih zapisane vrednosti se nanašajo na vrednosti vgrajenih vrat na objektu.</t>
  </si>
  <si>
    <t>Varnostna stekla:</t>
  </si>
  <si>
    <t xml:space="preserve">posamezne zahteve so opisane v popisu del, vgradijo se lahko samo stekla z dokazili </t>
  </si>
  <si>
    <t>o izpolnjevanju teh lastnosti,</t>
  </si>
  <si>
    <t xml:space="preserve">debeline in sestave stekel navedene v opisih so ocenjene: dimenzioniranje glede </t>
  </si>
  <si>
    <t>na predpisane zahteve in nameravano rabo izvede izvajalec.</t>
  </si>
  <si>
    <t>osnutek SIST EN 13451-2: notranja vrata (oz. vsi referenčni standardi ali STS)</t>
  </si>
  <si>
    <t>osnutek SIST EN 13451-3: požarna vrata (oz. vsi referenčni standardi ali STS)</t>
  </si>
  <si>
    <t xml:space="preserve">SIST EN 179: stavbno okovje – naprave za zasilne izhode z vzvodno ročico ali </t>
  </si>
  <si>
    <t>pritisnim pedalom,</t>
  </si>
  <si>
    <t>SIST EN 1154: stavbno okovje – naprave za samodejno zapiranje vrat.</t>
  </si>
  <si>
    <t xml:space="preserve">Pri vseh vratih upoštevati strošek univerzalnega ključa in </t>
  </si>
  <si>
    <t xml:space="preserve">stenske oziroma talne odbojnike ! Prav tako je upoštevati </t>
  </si>
  <si>
    <t xml:space="preserve">vse prekrivne letve, opasovanja, pritrdilni material in </t>
  </si>
  <si>
    <t>material, ki je potreben za pravilno delovanje elementov.</t>
  </si>
  <si>
    <t>Kjer so vrata opremljena z elektro ključavnico, mora ta omogočati:</t>
  </si>
  <si>
    <t>odpiranje preko domofona, obvezno uporabiti brenčač z zamikom odpiranja</t>
  </si>
  <si>
    <t>deblokado vrat z notranje strani v primeru požara</t>
  </si>
  <si>
    <t xml:space="preserve">vrata so opremljena tako, da izpolnjuje predpis </t>
  </si>
  <si>
    <t>EN179 in smernico SZPV-CFPA-E (primer vrata N2)</t>
  </si>
  <si>
    <t>vrata imajo tudi cilinder za zaklepanje v času ko vrtec ne obratuje</t>
  </si>
  <si>
    <t>Izdelava, dobava ter vgradnja vrat</t>
  </si>
  <si>
    <t>TIP V-1</t>
  </si>
  <si>
    <t xml:space="preserve">Enokrilna PVC vhodna vrata z lesenim podbojem, </t>
  </si>
  <si>
    <t xml:space="preserve">barva zunaj in znotraj bela, z nadsvetlobo v PVC okvirju, </t>
  </si>
  <si>
    <t>vidna trojna nasadila. stekla kaljena, vrata imajo linijsko</t>
  </si>
  <si>
    <t>samozapiralo, bunka na zunanji strani in kljuka EN179</t>
  </si>
  <si>
    <t xml:space="preserve">na notranji strani, vrata imajo elektro ključavnico </t>
  </si>
  <si>
    <t>vezano na domofon ter dodatno cilindrično ključavnico,</t>
  </si>
  <si>
    <t>elektro element z brenčačem in tipka za sprostitev vrat</t>
  </si>
  <si>
    <t>TIP V-2</t>
  </si>
  <si>
    <t xml:space="preserve">Enokrilna lesena furnirana notranja vrata z lesenim </t>
  </si>
  <si>
    <t xml:space="preserve">podbojem, izgled bukev, skrita trojna nasadila, vratno </t>
  </si>
  <si>
    <t xml:space="preserve">krilo ima okrogel izrez fi 40 cm stekla kaljena, vrata </t>
  </si>
  <si>
    <t xml:space="preserve">imajo skrito samozapiralo, deljena kljuka s cilindrično </t>
  </si>
  <si>
    <t xml:space="preserve">ključavnicona zunanji strani in kljuka EN179 na notranji </t>
  </si>
  <si>
    <t>strani</t>
  </si>
  <si>
    <t>1c</t>
  </si>
  <si>
    <t>TIP V-2a</t>
  </si>
  <si>
    <t>Dvokrilna lesena furnirana notranja vrata, izgled</t>
  </si>
  <si>
    <t>bukev, skrita trojna nasadila, vratno krilo ima okrogel</t>
  </si>
  <si>
    <t>izrez fi 40 cm stekla kaljena, vrata imajo skrito</t>
  </si>
  <si>
    <t>samozapiralo, deljena kljuka s cilindrično ključavnico</t>
  </si>
  <si>
    <t>1d</t>
  </si>
  <si>
    <t>TIP V- 3 - EI30 C4</t>
  </si>
  <si>
    <t xml:space="preserve">Enokrilna požarna lesena furnirana notranja vrata z </t>
  </si>
  <si>
    <t xml:space="preserve">lesenim podbojem, izgled bukev, skrita trojna nasadila, </t>
  </si>
  <si>
    <t xml:space="preserve">vrata imajo skrito samozapiralo, ter zaščito za prste </t>
  </si>
  <si>
    <t xml:space="preserve">Athmer NR25 enostransko, deljena kljuka s cilindrično </t>
  </si>
  <si>
    <t>ključavnico</t>
  </si>
  <si>
    <t>1e</t>
  </si>
  <si>
    <t>TIP V- 4 - EI30 C4</t>
  </si>
  <si>
    <t xml:space="preserve">vratno krilo ima tri okrogle izreze fi 30 cm z zasteklitvijo, </t>
  </si>
  <si>
    <t xml:space="preserve">stekla kaljena, vrata imajo skrito samozapiralo, ter </t>
  </si>
  <si>
    <t xml:space="preserve">zaščito za prste Athmer NR25 enostransko, deljena </t>
  </si>
  <si>
    <t>kljuka s cilindrično ključavnico</t>
  </si>
  <si>
    <t>1f</t>
  </si>
  <si>
    <t>TIP V- 5</t>
  </si>
  <si>
    <t xml:space="preserve">podbojem, izgled bukev, skrita trojna nasadila, </t>
  </si>
  <si>
    <t>1g</t>
  </si>
  <si>
    <t>TIP V- 6 - EI30 C4</t>
  </si>
  <si>
    <t xml:space="preserve">Enokrilna požarna lesena  notranja vrata z lesenim </t>
  </si>
  <si>
    <t xml:space="preserve">podbojem, izgled pokrivna bela barva, skrita trojna </t>
  </si>
  <si>
    <t xml:space="preserve">nasadila, vrata imajo skrito samozapiralo, deljena </t>
  </si>
  <si>
    <t>1h</t>
  </si>
  <si>
    <t>TIP V- 7</t>
  </si>
  <si>
    <t>Enokrilna lesena furnirana notranja vrata, izgled</t>
  </si>
  <si>
    <t>bukev, z nadsvetlobo v lesenem okvirju, skrita trojna</t>
  </si>
  <si>
    <t>nasadila. stekla kaljena, vrata imajo skrito</t>
  </si>
  <si>
    <t>samozapiralo, zgoraj razširitveni profil H= 12 cm</t>
  </si>
  <si>
    <t>deljena kljuka s cilindrično ključavnico</t>
  </si>
  <si>
    <t>1i</t>
  </si>
  <si>
    <t>TIP V- 8</t>
  </si>
  <si>
    <t>nasadila, vratno krilo ima tri okrogle izreze fi 30 cm</t>
  </si>
  <si>
    <t>z zasteklitvijo. stekla kaljena, vrata imajo skrito</t>
  </si>
  <si>
    <t>samozapiralo, ter zaščito za prste Athmer NR25</t>
  </si>
  <si>
    <t>enostransko, zgoraj razširitveni profil H= 12 cm</t>
  </si>
  <si>
    <t>1j</t>
  </si>
  <si>
    <t>TIP V- 9</t>
  </si>
  <si>
    <t>kljuka na zunanji strani in panik drog na notranji strani</t>
  </si>
  <si>
    <t>1k</t>
  </si>
  <si>
    <t>TIP V- 10</t>
  </si>
  <si>
    <t>Enokrilna PVC vhodna vrata, barva zunaj in znotraj bela,</t>
  </si>
  <si>
    <t>z nadsvetlobo v PVC okvirju, vidna trojna nasadila,</t>
  </si>
  <si>
    <t xml:space="preserve">stekla kaljena, vrata imajo linijsko samozapiralo, ter </t>
  </si>
  <si>
    <t xml:space="preserve">zaščito za prste Athmer NR25 enostransko, zgoraj </t>
  </si>
  <si>
    <t xml:space="preserve">razširitveni profil H= 12 cm, bunka na zunanji strani in </t>
  </si>
  <si>
    <t xml:space="preserve">panik drog na notranji strani, vrata imajo elektro </t>
  </si>
  <si>
    <t xml:space="preserve">ključavnico vezano na domofon ter dodatno cilindrično </t>
  </si>
  <si>
    <t>ključavnico, elektro element z brenčačem in tipka</t>
  </si>
  <si>
    <t>za sprostitev vrat</t>
  </si>
  <si>
    <t>1l</t>
  </si>
  <si>
    <t>TIP V-11</t>
  </si>
  <si>
    <t>Enokrilna lesena furnirana notranja vrata, krilo zastekljeno</t>
  </si>
  <si>
    <t>v okvirju izgled bukev, z nadsvetlobo v lesenem okvirju,</t>
  </si>
  <si>
    <t>skrita trojna nasadila. stekla kaljena lepljena, vrata imajo skrito</t>
  </si>
  <si>
    <t>zaščita za prste Athmer NR25 enostransko</t>
  </si>
  <si>
    <t>1m</t>
  </si>
  <si>
    <t>Menjava notranjih in zunanjih kljuk na vratih</t>
  </si>
  <si>
    <t>Znotraj kljuka EN179, zunaj bunka, vrata</t>
  </si>
  <si>
    <t>imajo cilindrično ključavnico</t>
  </si>
  <si>
    <t>Izdelava, dobava ter vgradnja oken</t>
  </si>
  <si>
    <t>TIP O-1</t>
  </si>
  <si>
    <t>Fiksna zasteklitev v lesenem okvirju, izgled bukev,</t>
  </si>
  <si>
    <t>zgoraj razširitveni profil H= 12 cm</t>
  </si>
  <si>
    <t>steklo kaljeno lepljeno</t>
  </si>
  <si>
    <t>Izdelava, dobava in montaža sanitarnih sten</t>
  </si>
  <si>
    <t>v sanitarijah:</t>
  </si>
  <si>
    <t>Notranja parapetna predelna montažna stena</t>
  </si>
  <si>
    <t xml:space="preserve">(FUNDERMAX Kompakt Interior) z originalnimi </t>
  </si>
  <si>
    <t xml:space="preserve">nosilci sidranimi v tla in steno, vrati z okroglim izrezom </t>
  </si>
  <si>
    <t xml:space="preserve">namesto kljuke in samozapiralnimi panti, v vratih je </t>
  </si>
  <si>
    <t xml:space="preserve">izrez fi 80 mm, med vrati in steno je 12 mm reža, </t>
  </si>
  <si>
    <t xml:space="preserve">ki preprečuje priprtje prstov, barva v živi barvi </t>
  </si>
  <si>
    <t>(0024 Vivo) bo potrjena naknadno</t>
  </si>
  <si>
    <r>
      <t xml:space="preserve">V01 - </t>
    </r>
    <r>
      <rPr>
        <sz val="10"/>
        <rFont val="Calibri Light"/>
        <family val="2"/>
        <charset val="238"/>
        <scheme val="major"/>
      </rPr>
      <t>dim. 100*292 cm - enokrilna vrata</t>
    </r>
  </si>
  <si>
    <r>
      <t xml:space="preserve">V02 - </t>
    </r>
    <r>
      <rPr>
        <sz val="10"/>
        <rFont val="Calibri Light"/>
        <family val="2"/>
        <charset val="238"/>
        <scheme val="major"/>
      </rPr>
      <t>dim. 100*205 cm - enokrilna vrata</t>
    </r>
  </si>
  <si>
    <r>
      <t xml:space="preserve">V13 - </t>
    </r>
    <r>
      <rPr>
        <sz val="10"/>
        <rFont val="Calibri Light"/>
        <family val="2"/>
        <charset val="238"/>
        <scheme val="major"/>
      </rPr>
      <t>dim. 2*100*205 cm - dvokrilna vrata</t>
    </r>
  </si>
  <si>
    <r>
      <t xml:space="preserve">V03 - </t>
    </r>
    <r>
      <rPr>
        <sz val="10"/>
        <rFont val="Calibri Light"/>
        <family val="2"/>
        <charset val="238"/>
        <scheme val="major"/>
      </rPr>
      <t>dim. 90*205 cm - enokrilna vrata</t>
    </r>
  </si>
  <si>
    <r>
      <t xml:space="preserve">V04 - </t>
    </r>
    <r>
      <rPr>
        <sz val="10"/>
        <rFont val="Calibri Light"/>
        <family val="2"/>
        <charset val="238"/>
        <scheme val="major"/>
      </rPr>
      <t>dim. 90*205 cm - enokrilna vrata</t>
    </r>
  </si>
  <si>
    <r>
      <t xml:space="preserve">V05 - </t>
    </r>
    <r>
      <rPr>
        <sz val="10"/>
        <rFont val="Calibri Light"/>
        <family val="2"/>
        <charset val="238"/>
        <scheme val="major"/>
      </rPr>
      <t>dim. 90*205 cm - enokrilna vrata</t>
    </r>
  </si>
  <si>
    <r>
      <t xml:space="preserve">V06 - </t>
    </r>
    <r>
      <rPr>
        <sz val="10"/>
        <rFont val="Calibri Light"/>
        <family val="2"/>
        <charset val="238"/>
        <scheme val="major"/>
      </rPr>
      <t>dim. 100*205 cm - enokrilna vrata</t>
    </r>
  </si>
  <si>
    <r>
      <t xml:space="preserve">V07 - </t>
    </r>
    <r>
      <rPr>
        <sz val="10"/>
        <rFont val="Calibri Light"/>
        <family val="2"/>
        <charset val="238"/>
        <scheme val="major"/>
      </rPr>
      <t>dim. 90*292 cm - enokrilna vrata z nadsvetlobo</t>
    </r>
  </si>
  <si>
    <r>
      <t xml:space="preserve">V09 - </t>
    </r>
    <r>
      <rPr>
        <sz val="10"/>
        <rFont val="Calibri Light"/>
        <family val="2"/>
        <charset val="238"/>
        <scheme val="major"/>
      </rPr>
      <t>dim. 85*292 cm - enokrilna vrata z nadsvetlobo</t>
    </r>
  </si>
  <si>
    <r>
      <t xml:space="preserve">V08 - </t>
    </r>
    <r>
      <rPr>
        <sz val="10"/>
        <rFont val="Calibri Light"/>
        <family val="2"/>
        <charset val="238"/>
        <scheme val="major"/>
      </rPr>
      <t>dim. 90*292 cm - enokrilna vrata z nadsvetlobo</t>
    </r>
  </si>
  <si>
    <r>
      <t xml:space="preserve">V10 - </t>
    </r>
    <r>
      <rPr>
        <sz val="10"/>
        <rFont val="Calibri Light"/>
        <family val="2"/>
        <charset val="238"/>
        <scheme val="major"/>
      </rPr>
      <t>dim. 100*292 cm - enokrilna vrata z nadsvetlobo</t>
    </r>
  </si>
  <si>
    <r>
      <t xml:space="preserve">V11 - </t>
    </r>
    <r>
      <rPr>
        <sz val="10"/>
        <rFont val="Calibri Light"/>
        <family val="2"/>
        <charset val="238"/>
        <scheme val="major"/>
      </rPr>
      <t>dim. 100*292 cm - enokrilna vrata z nadsvetlobo</t>
    </r>
  </si>
  <si>
    <r>
      <t xml:space="preserve">V12 - </t>
    </r>
    <r>
      <rPr>
        <sz val="10"/>
        <rFont val="Calibri Light"/>
        <family val="2"/>
        <charset val="238"/>
        <scheme val="major"/>
      </rPr>
      <t>dim. 100*292 cm - enokrilna vrata z nadsvetlobo</t>
    </r>
  </si>
  <si>
    <r>
      <t xml:space="preserve">V14 - </t>
    </r>
    <r>
      <rPr>
        <sz val="10"/>
        <rFont val="Calibri Light"/>
        <family val="2"/>
        <charset val="238"/>
        <scheme val="major"/>
      </rPr>
      <t>dim. 90*292 cm - enokrilna vrata z nadsvetlobo</t>
    </r>
  </si>
  <si>
    <r>
      <rPr>
        <b/>
        <sz val="10"/>
        <rFont val="Calibri Light"/>
        <family val="2"/>
        <charset val="238"/>
        <scheme val="major"/>
      </rPr>
      <t xml:space="preserve">O1 - </t>
    </r>
    <r>
      <rPr>
        <sz val="10"/>
        <rFont val="Calibri Light"/>
        <family val="2"/>
        <charset val="238"/>
        <scheme val="major"/>
      </rPr>
      <t>dim. 193*160 cm</t>
    </r>
  </si>
  <si>
    <r>
      <rPr>
        <b/>
        <sz val="10"/>
        <rFont val="Calibri Light"/>
        <family val="2"/>
        <charset val="238"/>
        <scheme val="major"/>
      </rPr>
      <t>PS1</t>
    </r>
    <r>
      <rPr>
        <sz val="10"/>
        <rFont val="Calibri Light"/>
        <family val="2"/>
        <charset val="238"/>
        <scheme val="major"/>
      </rPr>
      <t xml:space="preserve"> - 238 + 2*111/120 cm - s tremi vrati</t>
    </r>
  </si>
  <si>
    <r>
      <rPr>
        <b/>
        <sz val="10"/>
        <rFont val="Calibri Light"/>
        <family val="2"/>
        <charset val="238"/>
        <scheme val="major"/>
      </rPr>
      <t>PS2</t>
    </r>
    <r>
      <rPr>
        <sz val="10"/>
        <rFont val="Calibri Light"/>
        <family val="2"/>
        <charset val="238"/>
        <scheme val="major"/>
      </rPr>
      <t xml:space="preserve"> - 160 + 2*111/120 cm - z dvemi vrati</t>
    </r>
  </si>
  <si>
    <t>Dobava in montaža gasilnikov:</t>
  </si>
  <si>
    <t>Gasilni aparat na prah (EG9 → 34A)</t>
  </si>
  <si>
    <t>Gasilni aparat na peno (EG9 → 13A)</t>
  </si>
  <si>
    <t>Ponovna montaža obstoječih umivalnikov v</t>
  </si>
  <si>
    <t>igralnicah, komplet z montažo sifona, pipe ter</t>
  </si>
  <si>
    <t>uporabo novega pritrdilnega materiala</t>
  </si>
  <si>
    <t xml:space="preserve">PROJEKTANTSKI NADZOR. </t>
  </si>
  <si>
    <t>Projektantski nadzor, prilagajanje projektnih rešitev dejanskemu stanju na objektu in izdelava dokumentacije PID. Trajanje v času od uvedbe v delo do zaključka vseh pogodbenih obveznosti izvajalca</t>
  </si>
  <si>
    <t>EPE5</t>
  </si>
  <si>
    <t>CSL2.</t>
  </si>
  <si>
    <t>CSL3.</t>
  </si>
  <si>
    <t>CSL4.</t>
  </si>
  <si>
    <t>CSL5.</t>
  </si>
  <si>
    <t>JAVLJANJE POŽARA</t>
  </si>
  <si>
    <t>VARNOSTNO KRMILJENJE VRAT</t>
  </si>
  <si>
    <t xml:space="preserve">ponujena drugačna oprema oz. material, mora </t>
  </si>
  <si>
    <t>NYM-J 3x1,5 mm²</t>
  </si>
  <si>
    <t>NYM-J 3x2,5 mm²</t>
  </si>
  <si>
    <t>NYM-J 5x2,5 mm²</t>
  </si>
  <si>
    <t>FG7OR 3x1,5 mm²</t>
  </si>
  <si>
    <t>FG7OR 3x2,5 mm²</t>
  </si>
  <si>
    <t>NYM-J 4x16 mm²</t>
  </si>
  <si>
    <t>LiYYCY-JZ 2x0,75 mm²</t>
  </si>
  <si>
    <t xml:space="preserve">Ozemljilo FeZn 20x3 mm v kompetu s stenskimi </t>
  </si>
  <si>
    <t>konzolami (kotlovnica)</t>
  </si>
  <si>
    <t xml:space="preserve">Dobava in montaža sponke iz nerjavečega jekla za </t>
  </si>
  <si>
    <t xml:space="preserve">izvedbo spojev med ploščatimi vodniki FeZn 20x3mm. </t>
  </si>
  <si>
    <t>obtočne črpalke, bojelr, peč,…</t>
  </si>
  <si>
    <t>Kabelske police PK50 kpl. s stenskimi in stropnimi</t>
  </si>
  <si>
    <t xml:space="preserve">konzolami do dolžine 0,8m in ostalim drobnim  </t>
  </si>
  <si>
    <t>pritrdilnim montažnim materialom:</t>
  </si>
  <si>
    <t>Gibljive zaščitne cevi, dobava in montaža</t>
  </si>
  <si>
    <t>RBT fi 16mm</t>
  </si>
  <si>
    <t xml:space="preserve">Euroflex fi 16mm kpl. z montažnim materialom in </t>
  </si>
  <si>
    <t>pripadajočim uvodnicami</t>
  </si>
  <si>
    <t>Nadometni inštalacijski kanal NIK, beli</t>
  </si>
  <si>
    <t>NIK 11 (10X10)</t>
  </si>
  <si>
    <t>Priključnica stalna za priklop el. naprav, 3-5 polna, 16A</t>
  </si>
  <si>
    <t xml:space="preserve">v  kompletu z p/o razvodnico za knauf, betonski ali </t>
  </si>
  <si>
    <t>opečni zid.</t>
  </si>
  <si>
    <t>p/o doza dimenzije 100x100x50mm</t>
  </si>
  <si>
    <t>Priklop plinskega kondenzacijeksega kotla</t>
  </si>
  <si>
    <t>Priklop obtočnih črpalk</t>
  </si>
  <si>
    <t>Priklop regulacije</t>
  </si>
  <si>
    <t>Dodatna oprema za vgradnjo v obstoječi glavni</t>
  </si>
  <si>
    <t>razdelilnik R-G:</t>
  </si>
  <si>
    <t>instalacijski odklopnik 10 A, C, 1p</t>
  </si>
  <si>
    <t>talilni vložki 25A za NV podnožje, za zamenjavo</t>
  </si>
  <si>
    <t>obstoječih na varovalčnem odcepu F08</t>
  </si>
  <si>
    <t xml:space="preserve">priključne vrstne sponke za montažo na </t>
  </si>
  <si>
    <t>drobni in vezni material</t>
  </si>
  <si>
    <t xml:space="preserve">Nadometni razdelilnik z kovinskimi vrati in </t>
  </si>
  <si>
    <t xml:space="preserve">ključavnico dimenzije 1V/IP66/V800xŠ600xG150 </t>
  </si>
  <si>
    <t>ali enakovredno</t>
  </si>
  <si>
    <t>komplet opremljen z:</t>
  </si>
  <si>
    <t>Odklopnik MC1 63A,A, 3p s stik.zmog.,50kA, 0,8-1In in</t>
  </si>
  <si>
    <t>8-14Ik v kompletu z vratno sklopko in stikalom za vgrano</t>
  </si>
  <si>
    <t>na vrata ali slično</t>
  </si>
  <si>
    <t>Napetostni. sprožnik za odklopnik MC1 s 3 m kabla</t>
  </si>
  <si>
    <t>230V ali slično</t>
  </si>
  <si>
    <t>prenapetostni odvodnik PHZ II V3/275/50</t>
  </si>
  <si>
    <t>instalacijski odklopnik 6 A, B, 1p</t>
  </si>
  <si>
    <t>instalacijski odklopnik 6 A, B, 3p</t>
  </si>
  <si>
    <t>instalacijski odklopnik 16 A, C, 1p</t>
  </si>
  <si>
    <t>inštalacijski kontaktor R25-20 230, 25A, 2p</t>
  </si>
  <si>
    <t>inštalacijski kontaktor R20-11 24V</t>
  </si>
  <si>
    <t>vklopno stikalo za montažo na vrata razdelilnika,</t>
  </si>
  <si>
    <t xml:space="preserve">20A, 1p, 230V, 1-0-2 v kompeletu z oznakami </t>
  </si>
  <si>
    <t>krmiljenih elementov</t>
  </si>
  <si>
    <t>Signalne svetilke za montažo na vrata razdelilnika 230V</t>
  </si>
  <si>
    <t>drobni vezni, montažni in označevalni material</t>
  </si>
  <si>
    <t>označitev tokokrogov z nazivi porabnikov, ki jih napajajo</t>
  </si>
  <si>
    <t>priklop razdelilnika</t>
  </si>
  <si>
    <t>SKUPAJ</t>
  </si>
  <si>
    <t>KPL</t>
  </si>
  <si>
    <t>CENTRALA</t>
  </si>
  <si>
    <t>FAP 544 - Protipožarna centrala z mikropeocesorjem</t>
  </si>
  <si>
    <t xml:space="preserve"> z 2 loop linijami,razširljiva na 4 loop linij, 512 naslovov, </t>
  </si>
  <si>
    <t>digitalna komunikacija, z displayom, 128 naslovov na</t>
  </si>
  <si>
    <t>linijo, programljiva preko tipkovnice in PC (USB port),</t>
  </si>
  <si>
    <t xml:space="preserve">480 programirljivih con, 1000 dogodkov spomina, </t>
  </si>
  <si>
    <t xml:space="preserve">možnost priklopa oddaljene kontrole, omogoča </t>
  </si>
  <si>
    <t xml:space="preserve">kompenzacijo -  izenačevanje zaprašenosti, BUS </t>
  </si>
  <si>
    <t>komunikacija z javljalniki in vmesniki, enostavna</t>
  </si>
  <si>
    <t xml:space="preserve"> zamenjava napisov glavne panel plošče, omogočen </t>
  </si>
  <si>
    <t xml:space="preserve">centralni nadzor z sistemom Iperview, enostavno </t>
  </si>
  <si>
    <t xml:space="preserve">nadziranje in resetiranje senzorjev, prostor za bateriji, </t>
  </si>
  <si>
    <t>izhod 2A, L490xH350xG145 ali enakovredno</t>
  </si>
  <si>
    <t>KIT FAP500 - SLO MENI ali enakovredno</t>
  </si>
  <si>
    <t>NAPAJANJE CENTRALE, DODATNO NAPAJANJE</t>
  </si>
  <si>
    <t xml:space="preserve">Napajalnik 24Vdc/4,5A, v železnem ohišju, omogoča </t>
  </si>
  <si>
    <t xml:space="preserve">polnjenje baterij, relejski izhod za javljanje stanje </t>
  </si>
  <si>
    <t xml:space="preserve">napajalnika, stanja baterij, prostor za dve bateriji, </t>
  </si>
  <si>
    <t xml:space="preserve">IP30, priklop na 230Vac/50Hz, LED indikacija, dimenzije: </t>
  </si>
  <si>
    <t xml:space="preserve">V 220 x Š 300 x G 175mm, EN 54-4 (A2), </t>
  </si>
  <si>
    <t>EN12101-10  ali enakovredno</t>
  </si>
  <si>
    <t>Akumulatorski komplet</t>
  </si>
  <si>
    <t>MODULI CENTRALE IN RAZŠIRITVE</t>
  </si>
  <si>
    <t xml:space="preserve">FKP500 dodatni prikazovalnik sistema z 4 vrstičnim 40 </t>
  </si>
  <si>
    <t xml:space="preserve">mestnim displayom, namizna / zidna montaža, </t>
  </si>
  <si>
    <t xml:space="preserve">komunikacija preko RS 485, max 16 dodatnih </t>
  </si>
  <si>
    <t xml:space="preserve">prikazovalnikov na sistem, sive barve, omogoča osnovni </t>
  </si>
  <si>
    <t>pregled nad master centralo in slave centralami</t>
  </si>
  <si>
    <t xml:space="preserve">Vmesnik RS232/485 za povezavo MASTER/SLAVE </t>
  </si>
  <si>
    <t>central in dodatni prikazovalnik</t>
  </si>
  <si>
    <t>IO500  1 vhod / 1 izhod, nastavljiv vhodno izhodni modul</t>
  </si>
  <si>
    <t>rele 30Vdc/1A (nc ali no), napajanje preko požarne linije</t>
  </si>
  <si>
    <t>1 relejski izhod, 1 el. vhod, 1 el. izhod, v ohišju</t>
  </si>
  <si>
    <t xml:space="preserve">SOFT/FAP500 programska oprema za konfiguracijo in </t>
  </si>
  <si>
    <t xml:space="preserve">nastavitev parametrov, enostavno in hitro programiranje </t>
  </si>
  <si>
    <t>sistema prek osebnega računalnika</t>
  </si>
  <si>
    <t>Komplet oprema za prenos na nadzorni center</t>
  </si>
  <si>
    <t xml:space="preserve">ROČNI </t>
  </si>
  <si>
    <t>FM500 Ročni javljalnik rdeče barve z povratnim nelomljivim</t>
  </si>
  <si>
    <t>steklom (realarm sistem)</t>
  </si>
  <si>
    <t>Tablica z nalepko ročni javljalnik</t>
  </si>
  <si>
    <t>JAVLJALNIKI</t>
  </si>
  <si>
    <t>FDO500 optično dimni javljalnik, zaznava dima na</t>
  </si>
  <si>
    <t xml:space="preserve">principu foto - optike nastavljiv tudi kot izolator linije, </t>
  </si>
  <si>
    <t>Ø 90 x 31mm (h), požarni centrali posreduje informacije</t>
  </si>
  <si>
    <t>o nivoju zaprašenosti,  v načinu pregleda omogoča</t>
  </si>
  <si>
    <t xml:space="preserve">preko led indikatorja prikaz adrese javljalnika, v načinu </t>
  </si>
  <si>
    <t>delovanja pa led indikator prikazuje stanje javljalnika</t>
  </si>
  <si>
    <t xml:space="preserve">FDT500 termični javljalnik, alarm pri 58°C, nastavljiv </t>
  </si>
  <si>
    <t xml:space="preserve">tudi kot izolator linije, Ø 90 x 40mm (h),  v načinu </t>
  </si>
  <si>
    <t xml:space="preserve">pregleda omogoča preko led indikatorja prikaz adrese </t>
  </si>
  <si>
    <t xml:space="preserve">javljalnika, v načinu delovanja pa led indikator prikazuje </t>
  </si>
  <si>
    <t>stanje javljalnika</t>
  </si>
  <si>
    <t>SD500M podnožje za javljalnik (univerzalno), Ø 90</t>
  </si>
  <si>
    <t>Detektor plina</t>
  </si>
  <si>
    <t xml:space="preserve">Vzorčna komora z vgrajenim optično dimnim javljalnikom </t>
  </si>
  <si>
    <t>SIRENE, PRIKAZOVALNIKI</t>
  </si>
  <si>
    <t>Sirena 18 - 28Vdc / 22 - 37mA odvisno od nastavitve</t>
  </si>
  <si>
    <t>(zvoka in ponovitev; tone 3) - višina montaže 2.4m (max),</t>
  </si>
  <si>
    <t xml:space="preserve">pokritost  - 135m3 (15m3), cooper, IP65, delovna </t>
  </si>
  <si>
    <t xml:space="preserve">temperatura: -25ºC to +70ºC, masa:200g, izhodna </t>
  </si>
  <si>
    <t>jakost 102dB(A) (Typical tone 3 - RoLP)</t>
  </si>
  <si>
    <t>Tablica z nalepko sirena</t>
  </si>
  <si>
    <t>TM24 Opozorilna tabla "POZOR PLIN" IP 65</t>
  </si>
  <si>
    <t xml:space="preserve">INŠTALACIJE </t>
  </si>
  <si>
    <t>I-Y(ST)Y 2x2x0,8mm2, dobava in polaganje</t>
  </si>
  <si>
    <t>kabel 2x1,5mm² FE180/E30, dobava in polaganje</t>
  </si>
  <si>
    <t>Inštalacijski ognjevarni kanal, raznih dimenzij</t>
  </si>
  <si>
    <t xml:space="preserve">Ognjevarni pritrdilni in montažni material </t>
  </si>
  <si>
    <t>(skobe, razvodnice..)</t>
  </si>
  <si>
    <t>Kabel FTP 4x2x0,5 (24AWG), Cat 6a</t>
  </si>
  <si>
    <t>Požarne zaščite na prehodih požarnih con elektro</t>
  </si>
  <si>
    <t xml:space="preserve">in strojne instalacije. </t>
  </si>
  <si>
    <t>masa 310ml</t>
  </si>
  <si>
    <t xml:space="preserve">STORITVE </t>
  </si>
  <si>
    <t>Napisne ploščice za naslove elementov</t>
  </si>
  <si>
    <t>Označevanje in programiranje elementov</t>
  </si>
  <si>
    <t>Programiranje in spuščanje v pogon požarne centrale</t>
  </si>
  <si>
    <t xml:space="preserve">Priklop napajalnega kabla v razdelilnik na inštalacijski </t>
  </si>
  <si>
    <t>odklopnik 10A, 1p</t>
  </si>
  <si>
    <t>Priklop FTP kabla v komunikacijsko omaro.</t>
  </si>
  <si>
    <t>Požarna centrala mora imeti direktno analogno linijo!</t>
  </si>
  <si>
    <t xml:space="preserve">Predaja uporabniku s poučitvijo zadolženega osebja o </t>
  </si>
  <si>
    <t>uporabi</t>
  </si>
  <si>
    <t xml:space="preserve">Pregled sistema s strani pooblaščene inštitucije in </t>
  </si>
  <si>
    <t xml:space="preserve">sodelovanje serviserja pri pregledu (komplet delovanje </t>
  </si>
  <si>
    <t>sistema in ostalih na sistem vezanih izvršnih elementov)</t>
  </si>
  <si>
    <t xml:space="preserve">Panik terminal GEZE TZ 300, </t>
  </si>
  <si>
    <t>komplet s časovnim stikalom</t>
  </si>
  <si>
    <t>ID No 136573 ali enakovredno</t>
  </si>
  <si>
    <t xml:space="preserve">Navadna tipka za dnevno odpiranje vrat   GEZE rocker </t>
  </si>
  <si>
    <t>push button  AS 500  ali enakovredno</t>
  </si>
  <si>
    <t xml:space="preserve">Elektro prejemnik GEZE IQ E-strike A 5000 B </t>
  </si>
  <si>
    <t xml:space="preserve">ID No 144590 ali enakovredno </t>
  </si>
  <si>
    <t xml:space="preserve">Rele plošča za povezavo ključavnic, panik terminala in </t>
  </si>
  <si>
    <t>domofona  GEZE RP 220   ID No 102355</t>
  </si>
  <si>
    <t xml:space="preserve"> ali enakovredno </t>
  </si>
  <si>
    <t xml:space="preserve">Elektro ključavnica za vrata na bežalnih poteh  </t>
  </si>
  <si>
    <t>GEZE FTV 320   ID No 158906</t>
  </si>
  <si>
    <t>Brenčač 230V, 2M, BEL IP65</t>
  </si>
  <si>
    <t>Povezava sistema na domofon</t>
  </si>
  <si>
    <t>J-Y(St)Y 2x2x0,6</t>
  </si>
  <si>
    <t>J-Y(St)Y 4x2x0,6</t>
  </si>
  <si>
    <t>J-Y(St)Y 2x2x0,8</t>
  </si>
  <si>
    <t>Nastavitve, meritve in spuščanje sistema v obratovanje</t>
  </si>
  <si>
    <t>DEMONTAŽNA DELA</t>
  </si>
  <si>
    <t>PLINSKA KOTLOVNICA</t>
  </si>
  <si>
    <t>RADIATORSKO OGREVANJE</t>
  </si>
  <si>
    <t>VODOVODNA INSTALACIJA</t>
  </si>
  <si>
    <t>CSM.</t>
  </si>
  <si>
    <t xml:space="preserve">Pred izdelavo ponudbe naj si ponudnik ogleda obstoječe </t>
  </si>
  <si>
    <t xml:space="preserve">stanje na objektu ter pridobi ustrezne informacije s strani </t>
  </si>
  <si>
    <t xml:space="preserve">predstavnikov investitorja. Material in oprema kotlarne </t>
  </si>
  <si>
    <t xml:space="preserve">morata biti najboljše kvalitete, ustrezati predpisanim </t>
  </si>
  <si>
    <t xml:space="preserve">standardom o kvaliteti in izvedbi, opremljena z vsemi </t>
  </si>
  <si>
    <t xml:space="preserve">potrebnimi certifikati in garancijskimi listi ter zaščitena </t>
  </si>
  <si>
    <t xml:space="preserve">proti mehanskim poškodbam. Skupaj z glavno opremo </t>
  </si>
  <si>
    <t xml:space="preserve">je potrebno dostaviti tudi vsa tehnična navodila za </t>
  </si>
  <si>
    <t xml:space="preserve">servisiranje in upravljanje posameznih elementov. </t>
  </si>
  <si>
    <t xml:space="preserve">V popisu so upoštevani dobava in vgradnja vseh </t>
  </si>
  <si>
    <t>elementov s pomožnim materialom.</t>
  </si>
  <si>
    <t xml:space="preserve">Izvedba zapore vej sistema ogrevanja in plina v plinski </t>
  </si>
  <si>
    <t xml:space="preserve">kotlarni, na katerih se bo upravljal poseg predelave in </t>
  </si>
  <si>
    <t xml:space="preserve">prilagoditve, z organizacijo obveščanja upravitelja </t>
  </si>
  <si>
    <t xml:space="preserve">oziroma vzdrževalca sistema, vključno z zaporo </t>
  </si>
  <si>
    <t>internega plinovoda pred plinomerom in prepihovanjem.</t>
  </si>
  <si>
    <t xml:space="preserve">Izvedba zapore vej vodovodnega sistema hladne in </t>
  </si>
  <si>
    <t xml:space="preserve">tople vode, na katerih se bo upravljal poseg predelave </t>
  </si>
  <si>
    <t xml:space="preserve">in prilagoditve, z organizacijo obveščanja upravitelja </t>
  </si>
  <si>
    <t>oziroma vzdrževalca, hišnika.</t>
  </si>
  <si>
    <t xml:space="preserve">Demontaža sanitarnih elementov ter prevezava vodovodnih </t>
  </si>
  <si>
    <t xml:space="preserve">cevi na nove sanitarne elemente ali pa začepljenje takoj </t>
  </si>
  <si>
    <t>na odcepu glavne cevi v dogovoru z nadzorom.</t>
  </si>
  <si>
    <t xml:space="preserve">Demontaža in odvoz na deponijo obstoječega plinskega </t>
  </si>
  <si>
    <t xml:space="preserve">kotla, vključno s pripadajočimi regulacijsko zapornimi </t>
  </si>
  <si>
    <t xml:space="preserve">elementi, merilniki tlaka in temperature, pritrditvenimi </t>
  </si>
  <si>
    <t xml:space="preserve">konzolami, pritrdilnim materialom, izolacijo, ter </t>
  </si>
  <si>
    <t>pripadajočim cevnim sistemom</t>
  </si>
  <si>
    <t xml:space="preserve">Demontaža, razrez in odvoz obstoječega razdelilnika skupaj </t>
  </si>
  <si>
    <t xml:space="preserve">z toplotno izolacijo in črpalkami, ki se očistijo in predaja </t>
  </si>
  <si>
    <t>investitorju v hrambo</t>
  </si>
  <si>
    <t xml:space="preserve">Demontaža obstoječih radiatorjev in odstranitev ter demontaža </t>
  </si>
  <si>
    <t xml:space="preserve">obstoječega priključnega cevovoda, vključno z instalacijo v </t>
  </si>
  <si>
    <t xml:space="preserve">kotlovnici, armaturami, pritrdilnim materialom in odvozom </t>
  </si>
  <si>
    <t>na deponijo.</t>
  </si>
  <si>
    <t xml:space="preserve">Prestavitev in prilagoditev obstoječih cevi za klimat na nov </t>
  </si>
  <si>
    <t>razdelilnik ter obstoječe plinske instalacije novi poziciji kotlov .</t>
  </si>
  <si>
    <t xml:space="preserve">Ostala demontažna dela (demontaža opreme, iznosi, vsa </t>
  </si>
  <si>
    <t>ostale spremljajoče aktivnosti, kot so transport, takse…...................)</t>
  </si>
  <si>
    <t xml:space="preserve">OPOMBA: </t>
  </si>
  <si>
    <t xml:space="preserve">Pred naročilom preveriti število opreme in preveriti </t>
  </si>
  <si>
    <t xml:space="preserve">ustreznost pri proizvajalcu. V ponudbi lahko </t>
  </si>
  <si>
    <t>izvajalec ponudi tudi opremo firme BUDERUS</t>
  </si>
  <si>
    <t xml:space="preserve">Plinski stenski kondenzacijski kotel za </t>
  </si>
  <si>
    <t xml:space="preserve">ogrevanje, z vgrajeno obtočno črpalko, z </t>
  </si>
  <si>
    <t>vsem pritrdilnim in tesnilnim materialom.</t>
  </si>
  <si>
    <t>Območje nazivne toplotne moči</t>
  </si>
  <si>
    <t>maksimalna nazivna moč: 80,0 kW</t>
  </si>
  <si>
    <t>pri temperaturah sistema 80/60 °C:  18,1- 80,0 kW</t>
  </si>
  <si>
    <t xml:space="preserve">Dimenzije:                                                     </t>
  </si>
  <si>
    <t>globina: 525 mm</t>
  </si>
  <si>
    <t>širina:    600 mm</t>
  </si>
  <si>
    <t>višina:   950 mm</t>
  </si>
  <si>
    <t>elektro podatki: 710W/230V~1/50Hz</t>
  </si>
  <si>
    <t xml:space="preserve">Kotel je dobaviti z vso potrebno varnostno </t>
  </si>
  <si>
    <t xml:space="preserve">in regulacijsko armaturo, ki se navede v </t>
  </si>
  <si>
    <t xml:space="preserve">ponudbi ter vsem pripadajočim elektrovezalnim </t>
  </si>
  <si>
    <t>materialom.</t>
  </si>
  <si>
    <t xml:space="preserve">Dobava in montaža nosilnega ogrodja za </t>
  </si>
  <si>
    <t xml:space="preserve">montažo kotla na montažno steno </t>
  </si>
  <si>
    <t>z vsem pritrdilnim materialom.</t>
  </si>
  <si>
    <t>Nudimo proizvod proizvajalca:</t>
  </si>
  <si>
    <t xml:space="preserve">ogrevanje, z vgrajeno obtočno črpalko, </t>
  </si>
  <si>
    <t>z vsem pritrdilnim in tesnilnim materialom.</t>
  </si>
  <si>
    <t>maksimalna nazivna moč: 37,0 kW</t>
  </si>
  <si>
    <t>pri temperaturah sistema 80/60 °C:  3,0- 37,0 kW</t>
  </si>
  <si>
    <t xml:space="preserve">Kotel je dobaviti z vso potrebno varnostno in </t>
  </si>
  <si>
    <t xml:space="preserve">regulacijsko armaturo, ki se navede v ponudbi </t>
  </si>
  <si>
    <t>ter vsem pripadajočim elektrovezalnim materialom.</t>
  </si>
  <si>
    <t xml:space="preserve">montažo kotla na montažno steno z vsem </t>
  </si>
  <si>
    <t>pritrdilnim materialom.</t>
  </si>
  <si>
    <t xml:space="preserve">Komplet koaksialnega dimnika dimenzije </t>
  </si>
  <si>
    <t xml:space="preserve">fi 125/80, z vsem pritrdilnim in tesnilnim </t>
  </si>
  <si>
    <t xml:space="preserve">materialom. Višine 10 m, montiran v </t>
  </si>
  <si>
    <t>obstoječi montažni dimnik</t>
  </si>
  <si>
    <t>Ustreza proizvod proizvajalca  kotla:</t>
  </si>
  <si>
    <t xml:space="preserve">Dobava in montaža hidravlične kretnice </t>
  </si>
  <si>
    <t xml:space="preserve">do 150 kW, z vsem pritrdilnim in tesnilnim </t>
  </si>
  <si>
    <t xml:space="preserve">Dobava in montaža komplet varoval za </t>
  </si>
  <si>
    <t xml:space="preserve">grelnike v nizu z vsem pritrdilnim in </t>
  </si>
  <si>
    <t>tesnilnim materialom.</t>
  </si>
  <si>
    <t xml:space="preserve">Dobava in montaža regulatorja niza in con, </t>
  </si>
  <si>
    <t xml:space="preserve">z vsem pritrdilnim in elektrovezalnim </t>
  </si>
  <si>
    <t xml:space="preserve">Dobava in montaža zunanjega tipala z </t>
  </si>
  <si>
    <t>vsem pritrdilnim in elektrovezalnim materialom.</t>
  </si>
  <si>
    <t xml:space="preserve">Dobava in montaža tipala bojlerja z vsem </t>
  </si>
  <si>
    <t>pritrdilnim in elektrovezalnim materialom.</t>
  </si>
  <si>
    <t xml:space="preserve">Dobava in montaža nevtralizacijske naprave za odvod </t>
  </si>
  <si>
    <t xml:space="preserve">kondenza dimnikov  in priklopom na fekalno kanalizacijo, </t>
  </si>
  <si>
    <t>Ustreza proizvod proizvajalca kotla:</t>
  </si>
  <si>
    <t>GRANULAT ZA NEVTRALIZATOR</t>
  </si>
  <si>
    <t xml:space="preserve">Naprava za pripravo vode z vodokazom    </t>
  </si>
  <si>
    <t xml:space="preserve">SANOM 5STE, vodomer DN20 </t>
  </si>
  <si>
    <t>PLINSKA INSTALACIJA</t>
  </si>
  <si>
    <t xml:space="preserve">Priklop plinski kondenzacijski obtočni grelnik </t>
  </si>
  <si>
    <t xml:space="preserve">sestavljen v večkotlovno napravo z zajem zraka </t>
  </si>
  <si>
    <t xml:space="preserve">v prostoru in odvodom dimnih plinov preko strehe - </t>
  </si>
  <si>
    <t xml:space="preserve">trošilo B33; za obratovanje na zemeljski plin tlaka </t>
  </si>
  <si>
    <t xml:space="preserve">20 mbar. </t>
  </si>
  <si>
    <t>Črna srednjetežka cev:</t>
  </si>
  <si>
    <t xml:space="preserve">Dobava in montaža jeklena  brezšivna  srednjetežka črna </t>
  </si>
  <si>
    <t xml:space="preserve">cevi za prilagoditev priklopa obstoječih kotlov na nove </t>
  </si>
  <si>
    <t xml:space="preserve">nove kotle SIST EN 10027-2 oz. DIN EN 10255 </t>
  </si>
  <si>
    <t xml:space="preserve">Spojke (5.2.1.1) DIN EN 10242 DIN EN 10242/A1/A2, </t>
  </si>
  <si>
    <t>skupaj z loki, varilnim, tesnilnim in pritrdilnim materialom</t>
  </si>
  <si>
    <t>in dodatkom za razrez.</t>
  </si>
  <si>
    <t>DN 20 (26,73 x 2,75)</t>
  </si>
  <si>
    <t>DN 25 (33,5 x 3,25)</t>
  </si>
  <si>
    <t>Krogelna pipa:</t>
  </si>
  <si>
    <t xml:space="preserve">Krogelna pipa z navojnima priključkoma,  tlačne  stopnje </t>
  </si>
  <si>
    <t xml:space="preserve">NP 16, standardne  dolžine,  atestirana  za zemeljski    </t>
  </si>
  <si>
    <t>plin, z ročko za posluževanje, skupaj s tesnilnim materialom.</t>
  </si>
  <si>
    <t>DN 40</t>
  </si>
  <si>
    <t>DN 50</t>
  </si>
  <si>
    <t>Plinska pipa s termičnim varovalom:</t>
  </si>
  <si>
    <t xml:space="preserve">Krogelna pipa z navojnim priključkom s termičnim </t>
  </si>
  <si>
    <t xml:space="preserve">varovalom, z navojnima priključkoma, NP 4, </t>
  </si>
  <si>
    <t xml:space="preserve">preizkušeno po DVGW-VP-301, skupaj s tesnilnim </t>
  </si>
  <si>
    <t>DN 20</t>
  </si>
  <si>
    <t xml:space="preserve">Reducirni kos izdelan iz jeklene  brezšivne  </t>
  </si>
  <si>
    <t>srednjetežke črne cevi po SIST EN 10027-2.</t>
  </si>
  <si>
    <t>R DN25/20</t>
  </si>
  <si>
    <t>R DN40/25</t>
  </si>
  <si>
    <t>Cevne podpore:</t>
  </si>
  <si>
    <t xml:space="preserve">Cevne podpore, izdelane iz jeklenih profilov in  cevnih  </t>
  </si>
  <si>
    <t xml:space="preserve">objemk, skupaj z montažo   v  zid   ali  varjenjem  na </t>
  </si>
  <si>
    <t xml:space="preserve">nosilno konstrukcijo in  opleskane po predhodnem  </t>
  </si>
  <si>
    <t>čiščenju  in  pleskanju s temeljno barvo.</t>
  </si>
  <si>
    <t>Zaščita  vidnih cevi:</t>
  </si>
  <si>
    <t xml:space="preserve">Zaščitno minimiziranje konzol, cevovodov in obešal po </t>
  </si>
  <si>
    <t>predhodnem čiščenju in tlačnem preizkusu.</t>
  </si>
  <si>
    <t xml:space="preserve">Barvanje vidnih cevi: </t>
  </si>
  <si>
    <t xml:space="preserve">Barvanje vidnega dela plinovoda, držal, vratic, omar ter </t>
  </si>
  <si>
    <t>ostalih vidnih delov instalacije z zaščitno rumeno barvo.</t>
  </si>
  <si>
    <t>Odvod kondenza dimnika:</t>
  </si>
  <si>
    <t xml:space="preserve">Izdelava odvoda kondenza po detajlu dobavitelja peči, </t>
  </si>
  <si>
    <t xml:space="preserve">vključno s priklopom na odtok, izvedbo protismradne </t>
  </si>
  <si>
    <t>zapore, tesnilnim in pritrdilnim materialom.</t>
  </si>
  <si>
    <t xml:space="preserve">Termično varovalo z navojnima priključkoma, tlačne </t>
  </si>
  <si>
    <t xml:space="preserve">stopnje NP 16, atestirana za zemeljski plin, </t>
  </si>
  <si>
    <t>skupaj s tesnilnim materialom.</t>
  </si>
  <si>
    <t>Preizkus cevovoda, armatur in spojev na trdnost:</t>
  </si>
  <si>
    <t xml:space="preserve">Preizkus cevovoda, armatur in spojev na trdnost s </t>
  </si>
  <si>
    <t xml:space="preserve">komprimiranim zrakom ali drugim inertnim plinom </t>
  </si>
  <si>
    <t>tlaka 1 bar - obremenilni preizkus.</t>
  </si>
  <si>
    <t>Nastavitev trošil:</t>
  </si>
  <si>
    <t xml:space="preserve">Nastavitev trošil na nazivno obremenitev in preizkus </t>
  </si>
  <si>
    <t xml:space="preserve">delovanja dimnovodne napeljave ter pridobitev </t>
  </si>
  <si>
    <t>zapisnika s strani pooblaščenega serviserja.</t>
  </si>
  <si>
    <t>RAZDELILCI in PRIPRAVA SANITARNE TOPLE VODE</t>
  </si>
  <si>
    <t xml:space="preserve">Cevni razdelilnik, zbiralnik dolžine cca. 750 mm, </t>
  </si>
  <si>
    <t xml:space="preserve">izdelan iz jeklene brezšivne cevi DN80 s priključki </t>
  </si>
  <si>
    <t xml:space="preserve">za odvodnjavanje DN10, s priključki DN15 za termometer </t>
  </si>
  <si>
    <t xml:space="preserve">in manometer, vključno z termometrom in manometrom, </t>
  </si>
  <si>
    <t xml:space="preserve">dvakrat miniziran in popleskan z barvo, obstojno na </t>
  </si>
  <si>
    <t>temperaturo 180°C in odcepi:</t>
  </si>
  <si>
    <t>2xDN25</t>
  </si>
  <si>
    <t>4xDN32</t>
  </si>
  <si>
    <t>1xDN50</t>
  </si>
  <si>
    <t xml:space="preserve">Izoliran z parozaporno izolacijo Armaflex AF debeline </t>
  </si>
  <si>
    <t>19 mm, vključno s pritrdilnim in tesnilnim materialom.</t>
  </si>
  <si>
    <t>Dobava in vgradnja lijaka za odpadno vodo pri odzračevanju</t>
  </si>
  <si>
    <t>in prelivu, izdelan iz 2 mm debele pločevine z izvedeno</t>
  </si>
  <si>
    <t xml:space="preserve">smradno zaporo DN40 in sifonom, vključno z vsem </t>
  </si>
  <si>
    <t>pritrdilnim in tesnilnim materialom ter minizirano.</t>
  </si>
  <si>
    <t>dimenzij 1200x300x150 mm,</t>
  </si>
  <si>
    <t xml:space="preserve">Dobava in vgradnja frekvenčne obtočne črpalke samo v </t>
  </si>
  <si>
    <t xml:space="preserve">primeru da ni v dobavi kotlovske naprave za dobavo </t>
  </si>
  <si>
    <t xml:space="preserve">ogrevne vode za potrebe klime, z montažnim in </t>
  </si>
  <si>
    <t>tesnilnim materialom ter električno vezavo.</t>
  </si>
  <si>
    <t xml:space="preserve">Ustreza proizvod proizvajalca  WILO oz. proizvod </t>
  </si>
  <si>
    <t>enakih ali boljših karakteristik navesti:</t>
  </si>
  <si>
    <t xml:space="preserve">tip </t>
  </si>
  <si>
    <t>V = 3,43 m3/h (ocenjeno)</t>
  </si>
  <si>
    <t>H = 40 kPa (ocenjeno)</t>
  </si>
  <si>
    <t>230V~1/ 50 Hz / 120 W / 1,0 A</t>
  </si>
  <si>
    <t>kompl</t>
  </si>
  <si>
    <t xml:space="preserve">Ustreza proizvod proizvajalca  WILO oz. </t>
  </si>
  <si>
    <t>proizvod enakih ali boljših karakteristik navesti:</t>
  </si>
  <si>
    <t>V = 1,6 m3/h (ocenjeno)</t>
  </si>
  <si>
    <t>230V~1/ 50Hz / 120W / 1,0 A</t>
  </si>
  <si>
    <t xml:space="preserve">Dobava in vgradnja frekvenčne obtočne črpalke za </t>
  </si>
  <si>
    <t>dobavo ogrevne vode za potrebe sanitarne tople</t>
  </si>
  <si>
    <t xml:space="preserve"> vode, z montažnim in tesnilnim materialom ter električno vezavo.</t>
  </si>
  <si>
    <t>V = 1,6 m3/h</t>
  </si>
  <si>
    <t>230V~1 / 50 Hz / 120W / 1,0 A</t>
  </si>
  <si>
    <t xml:space="preserve">Dobava in vgradnja frekvenčne obtočne črpalke </t>
  </si>
  <si>
    <t xml:space="preserve">za dobavo ogrevne vode za lamel A, B, C in pisarn </t>
  </si>
  <si>
    <t>s kuhinjo, z montažnim in tesnilnim materialom ter električno vezavo.</t>
  </si>
  <si>
    <t>Ustreza proizvod proizvajalca  WILO oz. proizvod</t>
  </si>
  <si>
    <t>V = 0,67-1.06 m3/h</t>
  </si>
  <si>
    <t>230V~1/ 50Hz / 70W / 0,66A</t>
  </si>
  <si>
    <t xml:space="preserve">dobavo ogrevne vode za potrebe klimata, z montažnim </t>
  </si>
  <si>
    <t>in tesnilnim materialom ter električno vezavo.</t>
  </si>
  <si>
    <t>V = 4,97 m3/h</t>
  </si>
  <si>
    <t>H = 72 kPa (ocenjeno)</t>
  </si>
  <si>
    <t>230V~1/ 50Hz / 300 W / 1,33 A</t>
  </si>
  <si>
    <t xml:space="preserve">Naležno tipalo, merilni element Pt1000, merilno </t>
  </si>
  <si>
    <t>območje 0…100°C.</t>
  </si>
  <si>
    <t>navesti tip tipala:</t>
  </si>
  <si>
    <t xml:space="preserve">Potopno temperaturno tipalo tip 5277 s Pt 1000 </t>
  </si>
  <si>
    <t xml:space="preserve">merilnim elementom, merilno območje -10…+105°C </t>
  </si>
  <si>
    <t>z 2 m priključnega kabla.</t>
  </si>
  <si>
    <t>Potopna tulka MS G 1/2, potopna dolžina 80 mm.</t>
  </si>
  <si>
    <t xml:space="preserve">Krogelna pipa s teflonskim tesnenjem navojne izvedbe, </t>
  </si>
  <si>
    <t xml:space="preserve">za hladno ali toplo vodo PN 6, skupaj z dolgo ročko </t>
  </si>
  <si>
    <t xml:space="preserve">odgovarjajoče barve (hladna modro, topla rdeče) in s </t>
  </si>
  <si>
    <t>tesnilnim materijalom, nazivne velikosti:</t>
  </si>
  <si>
    <t>navesti tip :</t>
  </si>
  <si>
    <t>DN15</t>
  </si>
  <si>
    <t>DN25</t>
  </si>
  <si>
    <t>DN32</t>
  </si>
  <si>
    <t>DN40</t>
  </si>
  <si>
    <t xml:space="preserve">Protipovratni ventil z navojnimi priključki, za toplo vodo </t>
  </si>
  <si>
    <t xml:space="preserve">do 110 st. C in tlačne stopnje PN 6, komplet z </t>
  </si>
  <si>
    <t>montažnim in režijskim materialom</t>
  </si>
  <si>
    <t xml:space="preserve">Lovilec nesnage  navojne izvedbe, za hladno ali toplo </t>
  </si>
  <si>
    <t xml:space="preserve">vodo oziroma mešanico PN 6, s sitom iz nerjavnega </t>
  </si>
  <si>
    <t xml:space="preserve">materijala z odprtinami 1,2 mm in magnetnim vložkom, </t>
  </si>
  <si>
    <t>nazivne velikosti</t>
  </si>
  <si>
    <t xml:space="preserve">Razteznostna posoda, stoječa izvedba z nogami, </t>
  </si>
  <si>
    <t xml:space="preserve">okvir iz jekla, z osnovnim zunanjim premazom, s </t>
  </si>
  <si>
    <t xml:space="preserve">standardnimi priključki, kompletno z povezovalnim </t>
  </si>
  <si>
    <t>in tesnilnim ter montažnim materialom.</t>
  </si>
  <si>
    <t xml:space="preserve">Ustreza proizvod proizvajalca  REFLEX oz. </t>
  </si>
  <si>
    <t>proizvod enakih ali boljših karakteristik.</t>
  </si>
  <si>
    <t>tip N 250</t>
  </si>
  <si>
    <t>pv/pmax=1,5/6,0 bar</t>
  </si>
  <si>
    <t>priključek: DN 25</t>
  </si>
  <si>
    <t>dim.∅634x915 mm</t>
  </si>
  <si>
    <t xml:space="preserve">Varnostni ventil za ogrevno vodo na vzmet, za PN10 </t>
  </si>
  <si>
    <t xml:space="preserve">z navojnimi priključki, kompletno z vsem tesnilnim </t>
  </si>
  <si>
    <t>in pritrdilnim materialom.</t>
  </si>
  <si>
    <t>DN 25</t>
  </si>
  <si>
    <t>Servisni ventil:</t>
  </si>
  <si>
    <t xml:space="preserve">Dobava in vgradnja servisnega zapornega ventila za </t>
  </si>
  <si>
    <t xml:space="preserve">priključitev varnostne raztezne posode na ogrevni sistem, </t>
  </si>
  <si>
    <t xml:space="preserve">za ogrevno vodo 90°C, PN 10. Z odvitjem spojnice in </t>
  </si>
  <si>
    <t xml:space="preserve">dvigom posode prekinemo pretok vode v obe smeri. </t>
  </si>
  <si>
    <t xml:space="preserve">Varnostno raztezno posodo lahko tako odstranimo, </t>
  </si>
  <si>
    <t xml:space="preserve">ne da bi bilo potrebno izprazniti ogrevalni sistem. </t>
  </si>
  <si>
    <t>Komplet s tesnilnim in pritrdilnim materialom.</t>
  </si>
  <si>
    <t xml:space="preserve">Črna navojna cev izdelana po JUS C.B5.221, iz materiala </t>
  </si>
  <si>
    <t xml:space="preserve">Č.1212, skupaj z dodatkom za odrez, varilnimi loki, varilnim, </t>
  </si>
  <si>
    <t xml:space="preserve">tesnilnim, pritrdilnim in obešalnim materialom, cevnimi </t>
  </si>
  <si>
    <t>loki in montažo.</t>
  </si>
  <si>
    <t>DN50</t>
  </si>
  <si>
    <t>DN65</t>
  </si>
  <si>
    <t xml:space="preserve">Toplotna izolacija razvoda ogrevne vode s cevno izolacijo </t>
  </si>
  <si>
    <t>debeline 19 mm, skupaj z dobavo in vgradnjo.</t>
  </si>
  <si>
    <t>- parozaporni koeficient: μ= 7000</t>
  </si>
  <si>
    <t>- temp. področje uporabe: -50°C do 105°C</t>
  </si>
  <si>
    <t>- toplotna prevodnost λ≤0,035 W/mK pri temp 0°C</t>
  </si>
  <si>
    <t>- požarna klasifikacija: B1, po DIN 4102</t>
  </si>
  <si>
    <t>Ustreza proizvod  Armaflex AC oz. proizvod enakih ali boljših karakteristik.</t>
  </si>
  <si>
    <t>Za črne cevi, dimenzij:</t>
  </si>
  <si>
    <t>AC 19x35 CEV</t>
  </si>
  <si>
    <t>AC 19x42 CEV</t>
  </si>
  <si>
    <t>AC 19x60 CEV</t>
  </si>
  <si>
    <t xml:space="preserve">ventilom DN10 in tesnilnim materialom, skupaj z dobavo </t>
  </si>
  <si>
    <t>in montažo.</t>
  </si>
  <si>
    <t xml:space="preserve">Dobava in vgradnja manometra v okroglem ohišju, z merilnim </t>
  </si>
  <si>
    <t xml:space="preserve">območjem do 6 bar, z varilnim kolčakom, navojnim priključkom </t>
  </si>
  <si>
    <t xml:space="preserve">DN15, manometersko navojno pipico DN15, tesnilnim in </t>
  </si>
  <si>
    <t xml:space="preserve">Dobava in vgradnja termometra v okroglem ohišju, z merilnim </t>
  </si>
  <si>
    <t xml:space="preserve">območjem -10 do 40°C, zaščitno tulko DN15,  navojnim </t>
  </si>
  <si>
    <t>priključkom DN15, tesnilnim in pritrdilnim materialom.</t>
  </si>
  <si>
    <t>Povezava novih in obstoječih ogrevnih cevi.</t>
  </si>
  <si>
    <t xml:space="preserve">Povezava črpalk, tripotnega ventila, prehodnih ventilov </t>
  </si>
  <si>
    <t>za ogrevno vodo na novo avtomatiko peči.</t>
  </si>
  <si>
    <t>Priprava tople sanitarne vode</t>
  </si>
  <si>
    <t xml:space="preserve">Dobava in montaža ogrevalnika sanitarne vode iz </t>
  </si>
  <si>
    <t xml:space="preserve">nerjavne pločevine materiala AISI 316L (EN 1.4404) </t>
  </si>
  <si>
    <t xml:space="preserve">volumna V=500L z toplotno izolacijo 10 cm, z vgrajenimi </t>
  </si>
  <si>
    <t xml:space="preserve">termometri z tulko na treh nivojih (zgoraj, na sredini in na </t>
  </si>
  <si>
    <t xml:space="preserve">dnu), ogrevno kačo površine najmanj 4 m2 , priključki </t>
  </si>
  <si>
    <t xml:space="preserve">za hladno sanitarno vodo, toplo sanitarno vodo in cirkulacijo, </t>
  </si>
  <si>
    <t>skupaj z vsem pritrdilnim in tesnilnim materialom.</t>
  </si>
  <si>
    <t xml:space="preserve">Zaporna pipa za vročo vodo temperature do 90° C, PN 10, </t>
  </si>
  <si>
    <t>s priključki za uvaritev, komplet z montažnim materialom.</t>
  </si>
  <si>
    <t>DN 32</t>
  </si>
  <si>
    <t xml:space="preserve">Termostatski ventil brez pomožne energije za regulacijo </t>
  </si>
  <si>
    <t>sanitarne tople vode z nastvitvijo od 20-60°C dimenzije</t>
  </si>
  <si>
    <t xml:space="preserve"> DN25 skupaj z montažnim in drobnim materialom. </t>
  </si>
  <si>
    <t>Zahtevani pretok od 60- 80 l/min</t>
  </si>
  <si>
    <t>Ustreza kot naprimer :</t>
  </si>
  <si>
    <t xml:space="preserve">Toplotna izolacija razvoda sanitarne vode s cevno </t>
  </si>
  <si>
    <t>izolacijo debeline 19 mm, skupaj z dobavo in vgradnjo.</t>
  </si>
  <si>
    <t xml:space="preserve">Povezava obstoječe črpalke za cirkulacijo sanitarne tople </t>
  </si>
  <si>
    <t>vode na novo avtomatiko peči.</t>
  </si>
  <si>
    <t>Povezava novih in obstoječih cevi za sanitarno vodo.</t>
  </si>
  <si>
    <t xml:space="preserve">Stabilizator trdote vode - dozirna naprava kompaktne </t>
  </si>
  <si>
    <t xml:space="preserve">izvedbe za tekoči vodofos, za toplo vodo do 80°C </t>
  </si>
  <si>
    <t>in trdoto vode nad 12° nemške trdote.</t>
  </si>
  <si>
    <t>sestavljena iz:</t>
  </si>
  <si>
    <t xml:space="preserve"> - posode za kemikalijo</t>
  </si>
  <si>
    <t xml:space="preserve"> - dozirne črpalke</t>
  </si>
  <si>
    <t xml:space="preserve"> - impulznega vodomera</t>
  </si>
  <si>
    <t xml:space="preserve"> - sesalne garniture</t>
  </si>
  <si>
    <t xml:space="preserve"> - avtomatike</t>
  </si>
  <si>
    <t>vključno prvo polnjenje kemikalije, zagon in analiza ustreznosti doziranja.</t>
  </si>
  <si>
    <t>Vn = 2,5 m3/h</t>
  </si>
  <si>
    <t>Ustreza TKI Hrastnik tip LV-1.</t>
  </si>
  <si>
    <t>Ostalo</t>
  </si>
  <si>
    <t>vključno z napisi in pritrdilnim materialom.</t>
  </si>
  <si>
    <t>Material za obešanje in pritrjevanje iz profilnega jekla</t>
  </si>
  <si>
    <t>različnih dimenzij.</t>
  </si>
  <si>
    <t xml:space="preserve">Čiščenje in antikorozijska zaščita cevi in podpor z </t>
  </si>
  <si>
    <t>dvakratnim premazom minija.</t>
  </si>
  <si>
    <t xml:space="preserve">Barvanje vidnih cevovodov, lokov, armatur, držal, obešal </t>
  </si>
  <si>
    <t xml:space="preserve">in pritrdilnega materiala s temperaturno odpornim lakom, </t>
  </si>
  <si>
    <t>po predhodnem čiščenju in grundiranju.</t>
  </si>
  <si>
    <t>Poskusno obratovanje in regulacija sistema, ki obsega:</t>
  </si>
  <si>
    <t>- odzračevanje sistema;</t>
  </si>
  <si>
    <t>- pregled delovanja in čiščenje vseh naprav;</t>
  </si>
  <si>
    <t>- pregled in nastavitev delovanja avtomatike;</t>
  </si>
  <si>
    <t>- meritve tlakov in temperatur;</t>
  </si>
  <si>
    <t>- nastavitve regulacijskih ventilov in dušilnih loput</t>
  </si>
  <si>
    <t>- pregled delovanja črpalk.</t>
  </si>
  <si>
    <t xml:space="preserve">Shema vezave kotlovnice z navodili za obratovanje, </t>
  </si>
  <si>
    <t>vložena v okvir in zaščitena s steklom.</t>
  </si>
  <si>
    <t>Šolanje osebja za posluževanje in primopredajo investitorju.</t>
  </si>
  <si>
    <t xml:space="preserve">Pripravljalna dela: Pripravljalna dela, zarisovanje, </t>
  </si>
  <si>
    <t>regulacija, pridobitev A-testa in zaključna dela.</t>
  </si>
  <si>
    <t xml:space="preserve">Transportni, manipulativni stroški in nepredvidena dela </t>
  </si>
  <si>
    <t>so zajeta v ceni elementov ogrevnega sistema.</t>
  </si>
  <si>
    <t xml:space="preserve">Tehnična mapa: Izdelava tehnične mape za pridobitev </t>
  </si>
  <si>
    <t xml:space="preserve">soglasja s strani komunalnega podjetja, vključno z načrtom </t>
  </si>
  <si>
    <t xml:space="preserve">izvedenih del ter koordinacijo pri pregledu predstavnika </t>
  </si>
  <si>
    <t>dimnikarske organizacije.</t>
  </si>
  <si>
    <r>
      <t>n</t>
    </r>
    <r>
      <rPr>
        <vertAlign val="subscript"/>
        <sz val="10"/>
        <rFont val="Calibri Light"/>
        <family val="2"/>
        <charset val="238"/>
        <scheme val="major"/>
      </rPr>
      <t>max</t>
    </r>
    <r>
      <rPr>
        <sz val="10"/>
        <rFont val="Calibri Light"/>
        <family val="2"/>
        <charset val="238"/>
        <scheme val="major"/>
      </rPr>
      <t xml:space="preserve"> = 3700 min-1</t>
    </r>
  </si>
  <si>
    <r>
      <t>n</t>
    </r>
    <r>
      <rPr>
        <vertAlign val="subscript"/>
        <sz val="10"/>
        <rFont val="Calibri Light"/>
        <family val="2"/>
        <charset val="238"/>
        <scheme val="major"/>
      </rPr>
      <t>max</t>
    </r>
    <r>
      <rPr>
        <sz val="10"/>
        <rFont val="Calibri Light"/>
        <family val="2"/>
        <charset val="238"/>
        <scheme val="major"/>
      </rPr>
      <t xml:space="preserve"> = 4800 min-1</t>
    </r>
  </si>
  <si>
    <r>
      <t>Avtomatski odzračevalni lonček</t>
    </r>
    <r>
      <rPr>
        <sz val="10"/>
        <color theme="1"/>
        <rFont val="Calibri Light"/>
        <family val="2"/>
        <charset val="238"/>
        <scheme val="major"/>
      </rPr>
      <t xml:space="preserve">, komplet s samozapornim </t>
    </r>
  </si>
  <si>
    <r>
      <t>Dobava in vgradnja</t>
    </r>
    <r>
      <rPr>
        <sz val="10"/>
        <color theme="1"/>
        <rFont val="Calibri Light"/>
        <family val="2"/>
        <charset val="238"/>
        <scheme val="major"/>
      </rPr>
      <t xml:space="preserve"> napisnih ploščic za označitev cevi, </t>
    </r>
  </si>
  <si>
    <r>
      <t>m</t>
    </r>
    <r>
      <rPr>
        <vertAlign val="superscript"/>
        <sz val="10"/>
        <color indexed="8"/>
        <rFont val="Calibri Light"/>
        <family val="2"/>
        <charset val="238"/>
        <scheme val="major"/>
      </rPr>
      <t>2</t>
    </r>
  </si>
  <si>
    <t xml:space="preserve">morata biti najboljše kvalitete, ustrezati predpisanim standardom </t>
  </si>
  <si>
    <t xml:space="preserve">o kvaliteti in izvedbi, opremljena z vsemi potrebnimi certifikati </t>
  </si>
  <si>
    <t xml:space="preserve">in garancijskimi listi ter zaščitena proti mehanskim poškodbam. </t>
  </si>
  <si>
    <t xml:space="preserve">Skupaj z glavno opremo je potrebno dostaviti tudi vsa tehnična </t>
  </si>
  <si>
    <t xml:space="preserve">navodila za servisiranje in upravljanje posameznih elementov. </t>
  </si>
  <si>
    <t xml:space="preserve">V popisu so upoštevani dobava in vgradnja vseh elementov </t>
  </si>
  <si>
    <t>s pomožnim materialom.</t>
  </si>
  <si>
    <t>Dobava in montaža reducirnega navojnega čepa DN 15/10</t>
  </si>
  <si>
    <t xml:space="preserve">Dobava in montaža cevi iz ogljikovega jekla nelegiranega </t>
  </si>
  <si>
    <t xml:space="preserve">1.0215 E220 (EN 10305) po sistemu stisljivih spojev in </t>
  </si>
  <si>
    <t xml:space="preserve">fitingov. Spoj neločljiv, trajno tesnjen spoj s cevjo, po </t>
  </si>
  <si>
    <t xml:space="preserve">DIN EN 10305-0, testiran po EN 1254-7, skupaj s </t>
  </si>
  <si>
    <t xml:space="preserve">pritrdilnim materialom, fazonskimi in reducirnimi kosi </t>
  </si>
  <si>
    <t>ter drobnim montažnim materialom</t>
  </si>
  <si>
    <t>DN 10</t>
  </si>
  <si>
    <t>DN 15</t>
  </si>
  <si>
    <t xml:space="preserve">Jekleni ploščati radiator s stranskim priklopom </t>
  </si>
  <si>
    <t xml:space="preserve">higienik izvedbe (primeren za bolnice) (kot npr. </t>
  </si>
  <si>
    <t xml:space="preserve">Vogel&amp;Noot), s prigrajenim termostatskim ventilom </t>
  </si>
  <si>
    <t xml:space="preserve">z možnostjo premontaže na levo ali desno stran, </t>
  </si>
  <si>
    <t xml:space="preserve">toplotna moč preizkušena po DIN EN 442, grelno </t>
  </si>
  <si>
    <t xml:space="preserve">sredstvo voda, izdelan za delovni tlak PN 6 bar in </t>
  </si>
  <si>
    <t xml:space="preserve">temperaturo do 110°C, prašno lakiran s standardno </t>
  </si>
  <si>
    <t xml:space="preserve">belo barvo po RAL lestvici , skupaj z prigrajenimi </t>
  </si>
  <si>
    <t xml:space="preserve">ventili z možnostjo zapiranja, polnjenja in praznjenja </t>
  </si>
  <si>
    <t xml:space="preserve">radiatorja, odzračevalno pipico in zapornim čepom </t>
  </si>
  <si>
    <t xml:space="preserve">ter tesnilnim materialom in nosilci za stensko pritrditev. </t>
  </si>
  <si>
    <t>Velikost po spisku:</t>
  </si>
  <si>
    <t>VOGEL  20     600   600</t>
  </si>
  <si>
    <t>VOGEL  20     600  1000</t>
  </si>
  <si>
    <t>VOGEL  20    2100   600</t>
  </si>
  <si>
    <t>VOGEL  20     900   500</t>
  </si>
  <si>
    <t>VOGEL  20     900  1200</t>
  </si>
  <si>
    <t>VOGEL  33K    300  1200</t>
  </si>
  <si>
    <t>VONO   10     600   600</t>
  </si>
  <si>
    <t>VONO   10     900   400</t>
  </si>
  <si>
    <t>VONO   10     900   600</t>
  </si>
  <si>
    <t>VONO   22K    900  1200</t>
  </si>
  <si>
    <t xml:space="preserve">Radiatorski termostatski ventil iz ponikljane </t>
  </si>
  <si>
    <t xml:space="preserve">medenine, ravne ali kotne izvedbe za delovni </t>
  </si>
  <si>
    <t xml:space="preserve">tlak 10 bar ter delovno temperaturo do 120 °C, </t>
  </si>
  <si>
    <t xml:space="preserve">največjo dopustno razliko tlaka 0,6 bar, opremljen </t>
  </si>
  <si>
    <t xml:space="preserve">privijalom s konusnim tesnenjem, proizvajalca na </t>
  </si>
  <si>
    <t xml:space="preserve">pokrovom in nastavitvenim vijakom za ročno </t>
  </si>
  <si>
    <t xml:space="preserve">nastavitev pri namestitivi, vključno ročko za ročno </t>
  </si>
  <si>
    <t xml:space="preserve">nastavitev in s tlačnimi spojkami za bakrene cevi </t>
  </si>
  <si>
    <t xml:space="preserve">premera 15 mm, nazivne velikosti </t>
  </si>
  <si>
    <t xml:space="preserve">Radiatorsko zapiralo povratnega voda iz </t>
  </si>
  <si>
    <t xml:space="preserve">ponikljane medenine, ravne ali kotne </t>
  </si>
  <si>
    <t xml:space="preserve">izvedbe za delovni tlak 10 bar ter delovno </t>
  </si>
  <si>
    <t xml:space="preserve">temperaturo do 120 °C, s privijalom s </t>
  </si>
  <si>
    <t xml:space="preserve">konusnim tesnenjem, proizvajalca na </t>
  </si>
  <si>
    <t xml:space="preserve">zaščitnim pokrovom, zapornim vijakom </t>
  </si>
  <si>
    <t xml:space="preserve">ter opremljen še s tlačnimi spojkami za </t>
  </si>
  <si>
    <t xml:space="preserve">bakrene cevi premera 15 mm, nazivne </t>
  </si>
  <si>
    <t xml:space="preserve">velikosti </t>
  </si>
  <si>
    <t xml:space="preserve">Termostatska glava kot samodejni proporcionalni </t>
  </si>
  <si>
    <t xml:space="preserve">regulator z območjem nastavitve 5-26 °C, z </t>
  </si>
  <si>
    <t xml:space="preserve">vgrajenim tipalom v katerem je kovinski meh, </t>
  </si>
  <si>
    <t xml:space="preserve">napolnjen s posebnim plinom, ki ga neposredno </t>
  </si>
  <si>
    <t xml:space="preserve">krmili temperatura prostora. Model je opremljen </t>
  </si>
  <si>
    <t xml:space="preserve">s protizmrzovalno zaščito in zatiči za omejevanje </t>
  </si>
  <si>
    <t xml:space="preserve">največje oziroma najmanjše vrednosti temperature </t>
  </si>
  <si>
    <t xml:space="preserve">na spominskem obroču. Termostatska glava je </t>
  </si>
  <si>
    <t xml:space="preserve">z zaskočnim priključkom za namestitev na ventil </t>
  </si>
  <si>
    <t xml:space="preserve">in zaščito proti nenamerni odstranitvi. </t>
  </si>
  <si>
    <t xml:space="preserve">Radiatorski ročni ventil iz ponikljane medenine, </t>
  </si>
  <si>
    <t xml:space="preserve">ravne ali kotne izvedbe za delovni tlak 10 bar </t>
  </si>
  <si>
    <t xml:space="preserve">ter delovno temperaturo do 120 °C, največjo </t>
  </si>
  <si>
    <t xml:space="preserve">dopustno razliko tlaka 0,6 bar, opremljen z </t>
  </si>
  <si>
    <t xml:space="preserve">privijalom s konusnim tesnenjem, proizvajalca </t>
  </si>
  <si>
    <t xml:space="preserve">zaščitnim pokrovom in nastavitvenim vijakom </t>
  </si>
  <si>
    <t>za ročno nastavitev pri namestitivi, vključno z</t>
  </si>
  <si>
    <t xml:space="preserve">ročko za ročno nastavitev in s tlačnimi spojkami </t>
  </si>
  <si>
    <t xml:space="preserve">za bakrene cevi premera 15 mm, nazivne </t>
  </si>
  <si>
    <t xml:space="preserve">Toplotna in protikondenčna izolacija cevi </t>
  </si>
  <si>
    <t xml:space="preserve">s certifikatom o skladnosti, izdelana iz </t>
  </si>
  <si>
    <t xml:space="preserve">sintetičnega kavčuka z zaprto celično </t>
  </si>
  <si>
    <t xml:space="preserve">strukturo, težko gorljiva in samougasljiva, </t>
  </si>
  <si>
    <t xml:space="preserve">ne kaplja in širi ognja – vrste B1 s kontrolo </t>
  </si>
  <si>
    <t xml:space="preserve">po DIN 4102, toplotno prevodnostjo l &lt; 0,035 </t>
  </si>
  <si>
    <t xml:space="preserve">W/mK pri 0 °C, primerna za temperaturno </t>
  </si>
  <si>
    <t xml:space="preserve">območje –40 do + 105 °C, skupaj z originalnim </t>
  </si>
  <si>
    <t xml:space="preserve">lepilom ter ostali drobni montažni in režijski </t>
  </si>
  <si>
    <t>material</t>
  </si>
  <si>
    <t>debelina izolacije debelina cevi</t>
  </si>
  <si>
    <t>Obešala in držala ter fiksne točke vodila za cevi iz</t>
  </si>
  <si>
    <t xml:space="preserve">različnih jeklenih profilov, komplet z drobnim </t>
  </si>
  <si>
    <t>montažnim materialom, ocenjeno</t>
  </si>
  <si>
    <t xml:space="preserve">Izvedba odzračevanja s pomočjo odzračevalnih lončkov </t>
  </si>
  <si>
    <t xml:space="preserve">Barvanje vseh vidnih delov cevi in obešal z </t>
  </si>
  <si>
    <t xml:space="preserve">dvakratnim premazom barve odporne proti </t>
  </si>
  <si>
    <t>vročini in bele barve</t>
  </si>
  <si>
    <t xml:space="preserve">Vreguliranje pretokov vode v cevovodih in ogrevalih </t>
  </si>
  <si>
    <t>preko regulacijskih ventilov in radiatorskih zapiral</t>
  </si>
  <si>
    <t>pavšal</t>
  </si>
  <si>
    <t xml:space="preserve">Pripravljalna in zaključna dela zarisovanje, tlačni preizkus, </t>
  </si>
  <si>
    <t xml:space="preserve">vreguliranje in poskusni zagon z meritvami temperatur in </t>
  </si>
  <si>
    <t>zapisnik</t>
  </si>
  <si>
    <t>Tesnenje obstoječe inštalacije, ki ostane v kineti.</t>
  </si>
  <si>
    <r>
      <t>z obročkom za omejevanje vrednosti k</t>
    </r>
    <r>
      <rPr>
        <vertAlign val="subscript"/>
        <sz val="10"/>
        <color theme="1"/>
        <rFont val="Calibri Light"/>
        <family val="2"/>
        <charset val="238"/>
        <scheme val="major"/>
      </rPr>
      <t>vs</t>
    </r>
    <r>
      <rPr>
        <sz val="10"/>
        <color theme="1"/>
        <rFont val="Calibri Light"/>
        <family val="2"/>
        <charset val="238"/>
        <scheme val="major"/>
      </rPr>
      <t xml:space="preserve">, s </t>
    </r>
  </si>
  <si>
    <r>
      <t xml:space="preserve">primer </t>
    </r>
    <r>
      <rPr>
        <b/>
        <sz val="10"/>
        <color theme="1"/>
        <rFont val="Calibri Light"/>
        <family val="2"/>
        <charset val="238"/>
        <scheme val="major"/>
      </rPr>
      <t>DANFOSS</t>
    </r>
    <r>
      <rPr>
        <sz val="10"/>
        <color theme="1"/>
        <rFont val="Calibri Light"/>
        <family val="2"/>
        <charset val="238"/>
        <scheme val="major"/>
      </rPr>
      <t xml:space="preserve"> tip </t>
    </r>
    <r>
      <rPr>
        <b/>
        <sz val="10"/>
        <color theme="1"/>
        <rFont val="Calibri Light"/>
        <family val="2"/>
        <charset val="238"/>
        <scheme val="major"/>
      </rPr>
      <t>RA-N</t>
    </r>
    <r>
      <rPr>
        <sz val="10"/>
        <color theme="1"/>
        <rFont val="Calibri Light"/>
        <family val="2"/>
        <charset val="238"/>
        <scheme val="major"/>
      </rPr>
      <t xml:space="preserve">, skupaj z zaščitnim </t>
    </r>
  </si>
  <si>
    <r>
      <t>DN10    kvs= 0,04-0,56 m</t>
    </r>
    <r>
      <rPr>
        <vertAlign val="superscript"/>
        <sz val="10"/>
        <rFont val="Calibri Light"/>
        <family val="2"/>
        <charset val="238"/>
        <scheme val="major"/>
      </rPr>
      <t>3</t>
    </r>
    <r>
      <rPr>
        <sz val="10"/>
        <rFont val="Calibri Light"/>
        <family val="2"/>
        <charset val="238"/>
        <scheme val="major"/>
      </rPr>
      <t>7h</t>
    </r>
  </si>
  <si>
    <r>
      <t>DN15    kvs= 0,04-0,90 m</t>
    </r>
    <r>
      <rPr>
        <vertAlign val="superscript"/>
        <sz val="10"/>
        <rFont val="Calibri Light"/>
        <family val="2"/>
        <charset val="238"/>
        <scheme val="major"/>
      </rPr>
      <t>3</t>
    </r>
    <r>
      <rPr>
        <sz val="10"/>
        <rFont val="Calibri Light"/>
        <family val="2"/>
        <charset val="238"/>
        <scheme val="major"/>
      </rPr>
      <t>7h</t>
    </r>
  </si>
  <si>
    <r>
      <t xml:space="preserve">primer </t>
    </r>
    <r>
      <rPr>
        <b/>
        <sz val="10"/>
        <color theme="1"/>
        <rFont val="Calibri Light"/>
        <family val="2"/>
        <charset val="238"/>
        <scheme val="major"/>
      </rPr>
      <t>DANFOSS</t>
    </r>
    <r>
      <rPr>
        <sz val="10"/>
        <color theme="1"/>
        <rFont val="Calibri Light"/>
        <family val="2"/>
        <charset val="238"/>
        <scheme val="major"/>
      </rPr>
      <t xml:space="preserve">tip </t>
    </r>
    <r>
      <rPr>
        <b/>
        <sz val="10"/>
        <color theme="1"/>
        <rFont val="Calibri Light"/>
        <family val="2"/>
        <charset val="238"/>
        <scheme val="major"/>
      </rPr>
      <t>RLV</t>
    </r>
    <r>
      <rPr>
        <sz val="10"/>
        <color theme="1"/>
        <rFont val="Calibri Light"/>
        <family val="2"/>
        <charset val="238"/>
        <scheme val="major"/>
      </rPr>
      <t xml:space="preserve">, skupaj z </t>
    </r>
  </si>
  <si>
    <r>
      <t>DN10    kvs= 1,8 m</t>
    </r>
    <r>
      <rPr>
        <vertAlign val="superscript"/>
        <sz val="10"/>
        <rFont val="Calibri Light"/>
        <family val="2"/>
        <charset val="238"/>
        <scheme val="major"/>
      </rPr>
      <t>3</t>
    </r>
    <r>
      <rPr>
        <sz val="10"/>
        <rFont val="Calibri Light"/>
        <family val="2"/>
        <charset val="238"/>
        <scheme val="major"/>
      </rPr>
      <t>/h</t>
    </r>
  </si>
  <si>
    <r>
      <t>DN15    kvs= 2,50 m</t>
    </r>
    <r>
      <rPr>
        <vertAlign val="superscript"/>
        <sz val="10"/>
        <rFont val="Calibri Light"/>
        <family val="2"/>
        <charset val="238"/>
        <scheme val="major"/>
      </rPr>
      <t>3</t>
    </r>
    <r>
      <rPr>
        <sz val="10"/>
        <rFont val="Calibri Light"/>
        <family val="2"/>
        <charset val="238"/>
        <scheme val="major"/>
      </rPr>
      <t>7h</t>
    </r>
  </si>
  <si>
    <r>
      <t xml:space="preserve">Proizvajalec na primer </t>
    </r>
    <r>
      <rPr>
        <b/>
        <sz val="10"/>
        <color theme="1"/>
        <rFont val="Calibri Light"/>
        <family val="2"/>
        <charset val="238"/>
        <scheme val="major"/>
      </rPr>
      <t>DANFOSS</t>
    </r>
    <r>
      <rPr>
        <sz val="10"/>
        <color theme="1"/>
        <rFont val="Calibri Light"/>
        <family val="2"/>
        <charset val="238"/>
        <scheme val="major"/>
      </rPr>
      <t xml:space="preserve">, tip </t>
    </r>
    <r>
      <rPr>
        <b/>
        <sz val="10"/>
        <color theme="1"/>
        <rFont val="Calibri Light"/>
        <family val="2"/>
        <charset val="238"/>
        <scheme val="major"/>
      </rPr>
      <t>RA 2920</t>
    </r>
    <r>
      <rPr>
        <sz val="10"/>
        <color theme="1"/>
        <rFont val="Calibri Light"/>
        <family val="2"/>
        <charset val="238"/>
        <scheme val="major"/>
      </rPr>
      <t>.</t>
    </r>
  </si>
  <si>
    <r>
      <t>obročkom za omejevanje vrednosti k</t>
    </r>
    <r>
      <rPr>
        <vertAlign val="subscript"/>
        <sz val="10"/>
        <color theme="1"/>
        <rFont val="Calibri Light"/>
        <family val="2"/>
        <charset val="238"/>
        <scheme val="major"/>
      </rPr>
      <t>vs</t>
    </r>
    <r>
      <rPr>
        <sz val="10"/>
        <color theme="1"/>
        <rFont val="Calibri Light"/>
        <family val="2"/>
        <charset val="238"/>
        <scheme val="major"/>
      </rPr>
      <t xml:space="preserve">, s </t>
    </r>
  </si>
  <si>
    <r>
      <t xml:space="preserve">na primer </t>
    </r>
    <r>
      <rPr>
        <b/>
        <sz val="10"/>
        <color theme="1"/>
        <rFont val="Calibri Light"/>
        <family val="2"/>
        <charset val="238"/>
        <scheme val="major"/>
      </rPr>
      <t>DANFOSS</t>
    </r>
    <r>
      <rPr>
        <sz val="10"/>
        <color theme="1"/>
        <rFont val="Calibri Light"/>
        <family val="2"/>
        <charset val="238"/>
        <scheme val="major"/>
      </rPr>
      <t xml:space="preserve"> tip </t>
    </r>
    <r>
      <rPr>
        <b/>
        <sz val="10"/>
        <color theme="1"/>
        <rFont val="Calibri Light"/>
        <family val="2"/>
        <charset val="238"/>
        <scheme val="major"/>
      </rPr>
      <t>RA-N</t>
    </r>
    <r>
      <rPr>
        <sz val="10"/>
        <color theme="1"/>
        <rFont val="Calibri Light"/>
        <family val="2"/>
        <charset val="238"/>
        <scheme val="major"/>
      </rPr>
      <t xml:space="preserve">, skupaj z </t>
    </r>
  </si>
  <si>
    <r>
      <t>DN10    kvs= 0,015-2,45 m</t>
    </r>
    <r>
      <rPr>
        <vertAlign val="superscript"/>
        <sz val="10"/>
        <rFont val="Calibri Light"/>
        <family val="2"/>
        <charset val="238"/>
        <scheme val="major"/>
      </rPr>
      <t>3</t>
    </r>
    <r>
      <rPr>
        <sz val="10"/>
        <rFont val="Calibri Light"/>
        <family val="2"/>
        <charset val="238"/>
        <scheme val="major"/>
      </rPr>
      <t>7h</t>
    </r>
  </si>
  <si>
    <t xml:space="preserve">Pred izdelavo ponudbe naj si ponudnik </t>
  </si>
  <si>
    <t xml:space="preserve">ogleda obstoječe stanje na objektu ter </t>
  </si>
  <si>
    <t xml:space="preserve">pridobi ustrezne informacije s strani </t>
  </si>
  <si>
    <t xml:space="preserve">predstavnikov investitorja. Material in </t>
  </si>
  <si>
    <t xml:space="preserve">oprema kotlarne morata biti najboljše </t>
  </si>
  <si>
    <t xml:space="preserve">kvalitete, ustrezati predpisanim standardom </t>
  </si>
  <si>
    <t xml:space="preserve">o kvaliteti in izvedbi, opremljena z vsemi </t>
  </si>
  <si>
    <t xml:space="preserve">potrebnimi certifikati in garancijskimi listi ter </t>
  </si>
  <si>
    <t xml:space="preserve">zaščitena proti mehanskim poškodbam. </t>
  </si>
  <si>
    <t xml:space="preserve">Skupaj z glavno opremo je potrebno dostaviti </t>
  </si>
  <si>
    <t xml:space="preserve">tudi vsa tehnična navodila za servisiranje in </t>
  </si>
  <si>
    <t xml:space="preserve">upravljanje posameznih elementov. V popisu </t>
  </si>
  <si>
    <t xml:space="preserve">so upoštevani dobava in vgradnja vseh </t>
  </si>
  <si>
    <t>Kompletno otroško stranišče sestavljeno iz:</t>
  </si>
  <si>
    <t xml:space="preserve">Konzolne školjke iz sanitarnega porcelana </t>
  </si>
  <si>
    <t xml:space="preserve">s stranskim odtokom, tip: (Laufen Flora kids </t>
  </si>
  <si>
    <t xml:space="preserve">artikel 8.2003.1 ali enakovredni)                                                                                                                           </t>
  </si>
  <si>
    <t xml:space="preserve">skupaj s sedežno desko s pokrovom v </t>
  </si>
  <si>
    <t xml:space="preserve">različnih barvah, artikel 8.9103.0, </t>
  </si>
  <si>
    <t xml:space="preserve">podometnega, zvočno izoliranega izpiralnega </t>
  </si>
  <si>
    <t xml:space="preserve">kotljička s krom tipko za proženje, komplet s </t>
  </si>
  <si>
    <t xml:space="preserve">suhomontažnim elementom ter pritrdilnim </t>
  </si>
  <si>
    <t xml:space="preserve">materialom, proizvajalca ali priporočilo </t>
  </si>
  <si>
    <t xml:space="preserve">proizvajalca keramike širine 50 cm ali </t>
  </si>
  <si>
    <t>enakovredno</t>
  </si>
  <si>
    <t xml:space="preserve">kotnega ventila z rozeto, komplet s tlačno </t>
  </si>
  <si>
    <t>cevjo, dvema holandcema in tesnili</t>
  </si>
  <si>
    <t>Kompletno stranišče sestavljeno iz:</t>
  </si>
  <si>
    <t xml:space="preserve">WC konzolna školjke iz sanitarnega </t>
  </si>
  <si>
    <t xml:space="preserve">porcelana z zadnjim iztokom, kvalitete 1.A., </t>
  </si>
  <si>
    <t xml:space="preserve">kot na primer (Laufen PRO artikel 820956  </t>
  </si>
  <si>
    <t>ali enakovredni),</t>
  </si>
  <si>
    <t xml:space="preserve">polne lesene deske s pokrovom in   </t>
  </si>
  <si>
    <t>gumijastimi odbijači</t>
  </si>
  <si>
    <t xml:space="preserve">podometnega, zvočno izoliranega </t>
  </si>
  <si>
    <t xml:space="preserve">izpiralnega kotljička s krom tipko za </t>
  </si>
  <si>
    <t xml:space="preserve">proženje, komplet s suhomontažnim </t>
  </si>
  <si>
    <t xml:space="preserve">elementom ter pritrdilnim materialom, </t>
  </si>
  <si>
    <t xml:space="preserve">proizvajalca ali priporočilo proizvajalca </t>
  </si>
  <si>
    <t>keramike širine 50 cm ali enakovredno</t>
  </si>
  <si>
    <t>Umivalnik, sestoječ iz:</t>
  </si>
  <si>
    <t xml:space="preserve">umivalnika, iz sanitarne keramike, dolžine </t>
  </si>
  <si>
    <t xml:space="preserve">55 cm in širine 36 cm primeren za montažo </t>
  </si>
  <si>
    <t xml:space="preserve">na zid, kot npr tip: (Laufen Pro artikel 815953 </t>
  </si>
  <si>
    <t>ali enakovredni)</t>
  </si>
  <si>
    <t xml:space="preserve">Geberit Duofix (ali ustrezno) montažnega </t>
  </si>
  <si>
    <t xml:space="preserve">elementa za UMIVALNIK                        </t>
  </si>
  <si>
    <t xml:space="preserve">odtočnega ventila in sifona za umivalnik, </t>
  </si>
  <si>
    <t xml:space="preserve">dim. 32 mm                          </t>
  </si>
  <si>
    <t xml:space="preserve">Stoječe enoročne baterije DN15 s fiksnim </t>
  </si>
  <si>
    <t xml:space="preserve">izpustom in perlatorjem, tip, kot npr.                                                                                     </t>
  </si>
  <si>
    <t xml:space="preserve">dveh kotnih ventilov DN15;                      </t>
  </si>
  <si>
    <t xml:space="preserve">odtočnim ventilom in prokromanim </t>
  </si>
  <si>
    <t>odtočnim sifonom s čepom na poteg</t>
  </si>
  <si>
    <t xml:space="preserve">Tesnilni, montažni, režijski in pritrdilni </t>
  </si>
  <si>
    <t>Sanitarni izliv, sestoječ iz:</t>
  </si>
  <si>
    <t xml:space="preserve">trokadero predstenske školjke, iz bele </t>
  </si>
  <si>
    <t xml:space="preserve">sanitarne keramike, tip. (Laufen Bernina </t>
  </si>
  <si>
    <t>artikel 854210 ali enakovredni)</t>
  </si>
  <si>
    <t xml:space="preserve">rešetke v nerjavni izvedbi za montažo na </t>
  </si>
  <si>
    <t xml:space="preserve">izbrani tip školjke            </t>
  </si>
  <si>
    <t xml:space="preserve">montažnega elementa za stenski sanitarni </t>
  </si>
  <si>
    <t>izliv s potisno armaturo z aktiviranjem spredaj</t>
  </si>
  <si>
    <t>vgradnega seta za predstensko montažo</t>
  </si>
  <si>
    <t xml:space="preserve">zidne mešalne baterije tip kot npr. ARMAL.  </t>
  </si>
  <si>
    <t xml:space="preserve">DN15 s premičnim izpustom in ročno prho, </t>
  </si>
  <si>
    <t xml:space="preserve">vključno z nastavkom za regulacijo pretoka in </t>
  </si>
  <si>
    <t>tlaka vode</t>
  </si>
  <si>
    <t xml:space="preserve">dveh ravnih ventilov DN15 za vzidavo                                              </t>
  </si>
  <si>
    <t xml:space="preserve">vgradnega seta za montažo v montažno ali </t>
  </si>
  <si>
    <t xml:space="preserve">betonsko steno             </t>
  </si>
  <si>
    <t>prokrom ali RF rešetka</t>
  </si>
  <si>
    <t xml:space="preserve">Tesnilni, motažni, drobni režijski in pritrdilni </t>
  </si>
  <si>
    <t>Dobava in montaža sanitarne opreme sestoječ iz:</t>
  </si>
  <si>
    <t>nosilec za papirnate brisače varen proti lomu ( 3x )</t>
  </si>
  <si>
    <t>koš za smeti 30l ( 3x ),</t>
  </si>
  <si>
    <t>milnik z dozatorjem ( 3x ),</t>
  </si>
  <si>
    <t>nosilec za WC papir varen proti lomu ( 16x );</t>
  </si>
  <si>
    <t>WC metlica ( 3x );</t>
  </si>
  <si>
    <t xml:space="preserve">Univerzalna večplastna cev uporabljena kot </t>
  </si>
  <si>
    <t xml:space="preserve">prilagoditev novih elementov na obstoječe </t>
  </si>
  <si>
    <t xml:space="preserve">priključke; po DIN 16892/93, (npr. PE-X/Al/PE, </t>
  </si>
  <si>
    <t xml:space="preserve">GEBERIT tip MEPLA) skupaj z Ms ali PE fitingi </t>
  </si>
  <si>
    <t xml:space="preserve">za stiskanje, s fazonskimi kosi, vsem potrebnim </t>
  </si>
  <si>
    <t xml:space="preserve">montažnim in pritrdilnim materialom, tovarniško </t>
  </si>
  <si>
    <t xml:space="preserve">toplotno zaščitene s PE penasto gumo deb. 9 mm </t>
  </si>
  <si>
    <t xml:space="preserve">(razvodi hladne ali tople vode položene v tleh ali </t>
  </si>
  <si>
    <t xml:space="preserve">vidno v montažnih stenah) uporabljena za prilagoditev </t>
  </si>
  <si>
    <t xml:space="preserve">odstranjenih sanitarnih elementov novim pozicijam, </t>
  </si>
  <si>
    <t xml:space="preserve">skupaj z montažnim, režijskim in pritrdilnim </t>
  </si>
  <si>
    <t>DN 25 (d32x3 mm)</t>
  </si>
  <si>
    <t>DN 20 (d26x3 mm)</t>
  </si>
  <si>
    <t>DN 15 (d20x2,5 mm)</t>
  </si>
  <si>
    <t xml:space="preserve">Demontaža obstoječe sanitarne opreme, </t>
  </si>
  <si>
    <t xml:space="preserve">skupaj z armaturami ter odvozom in </t>
  </si>
  <si>
    <t xml:space="preserve">evidentiranjem, čepljenjem neuporabnih </t>
  </si>
  <si>
    <t xml:space="preserve">cevovodov takoj za odcepom iz glavne </t>
  </si>
  <si>
    <t xml:space="preserve">veje na odstranjeni element. Skupaj z </t>
  </si>
  <si>
    <t>režijskim in drobnim montažnim materialom</t>
  </si>
  <si>
    <t xml:space="preserve">Hladni tlačni preskus vodovodnega sistema z vodnim </t>
  </si>
  <si>
    <t xml:space="preserve">tlakom 10 bar </t>
  </si>
  <si>
    <t>Pripravljalna in zaključna dela, zarisovanje</t>
  </si>
  <si>
    <t xml:space="preserve">Dezinfekcija sistema vodovoda, skupaj s pridobitvijo </t>
  </si>
  <si>
    <t>protokola</t>
  </si>
  <si>
    <t>SCO2.</t>
  </si>
  <si>
    <t>SANITARNA OPREMA</t>
  </si>
  <si>
    <t>POHIŠTVENA OPREMA</t>
  </si>
  <si>
    <t xml:space="preserve">VSI PONUDNIKI Z ODDAJO PONUDBE IN SVOJIM PODPISOM POTRJUJEJO DA SO </t>
  </si>
  <si>
    <t xml:space="preserve">UPOŠTEVALI ZAHTEVANE MATERIALE IN OPREMO, OZIROMA SO ZAGOTOVILI </t>
  </si>
  <si>
    <t xml:space="preserve">KVALITETNO IN ESTETSKO ENAKOVREDNOST PONUJENEGA IZDELKA NAPRAM </t>
  </si>
  <si>
    <t xml:space="preserve">ZAHTEVANEMU, TER DA SO PRI PRIPRAVI PONUDBE PREGLEDALI TEKSTUALNI </t>
  </si>
  <si>
    <t xml:space="preserve">IN GRAFIČNI DEL PROJEKTA ! VSA NAVEDENA KOMERCIALNA IMENA </t>
  </si>
  <si>
    <t xml:space="preserve">SO UPORABLJENA ZGOLJ ZARADI DOLOČITVE ZAHTEVANE KVALITETE, KI JO </t>
  </si>
  <si>
    <t xml:space="preserve">MORA PONUDNIK IZPOLNITI ! VSI SESTAVNI ELEMENTI, KAKOR TUDI PREMAZI, </t>
  </si>
  <si>
    <t xml:space="preserve">LAKI, BARVE IN </t>
  </si>
  <si>
    <t xml:space="preserve">OSTALA SREDSTVA UPORABLJENA PRI IZDELAVI IN DOBAVI ZAHTEVANIH </t>
  </si>
  <si>
    <t xml:space="preserve">SESTAVNIH DELOV OBJEKTA MORAJO USTREZATI UREDBI O ZELENEM </t>
  </si>
  <si>
    <t>JAVNEM NAROČANJU</t>
  </si>
  <si>
    <t xml:space="preserve">bo moral ponudnik finančno nadomestiti sam. Za vse dobavljene elemente je </t>
  </si>
  <si>
    <t xml:space="preserve">potrebno pred izdelavo oz. dobavo pridobiti pisno soglasje arhitekta o ustreznosti </t>
  </si>
  <si>
    <t xml:space="preserve">doseganja tehnoloških in estetskih specifikacij. Prav tako je potrebno za </t>
  </si>
  <si>
    <t>VSE ELEMENTE IZDELATI DELAVNIŠKE NAČRTE ki jih potrdi arhitekt.</t>
  </si>
  <si>
    <t xml:space="preserve">Vsi delavniški načrti sodijo v v sklop izvajalčeve ponudbe in jih potrjuje projektant </t>
  </si>
  <si>
    <t xml:space="preserve">med njihovo izdelavo, vzorce vseh finalnih materialov je ponudnik dolžan predložiti </t>
  </si>
  <si>
    <t>projektantu v potrditev.</t>
  </si>
  <si>
    <t xml:space="preserve">Dobavitelj igral mora v ponudbeni ceni zajeti vse povezane stroške za varno </t>
  </si>
  <si>
    <t xml:space="preserve">funkcioniranje igral, oziroma opreme. Vsi temelji igral morajo biti vključeni v </t>
  </si>
  <si>
    <t xml:space="preserve">ceno dobave, kakor tudi vsi povezani stroški, ki so potrebni za pravilno </t>
  </si>
  <si>
    <t xml:space="preserve">funkcioniranje posameznega igrala samostojno oziroma v celoti (ozemljitve, </t>
  </si>
  <si>
    <t xml:space="preserve">pritrditve, prevozi, prenosi, prilagoditve terenu ipd.) Pri izdelavi ponudbe </t>
  </si>
  <si>
    <t xml:space="preserve">je OBVEZNO PREGLEDATI VSE DELE PROJEKTA (tekst in grafiko). </t>
  </si>
  <si>
    <t xml:space="preserve">V primeru neskladij v projektu ali tiskarskih napak je ponudnik pred </t>
  </si>
  <si>
    <t xml:space="preserve">oddajo ponudbe dolžan o tem obvestiti projektanta in investitorja. </t>
  </si>
  <si>
    <t xml:space="preserve">Vsi vgrajeni elementi morajo imeti vsa ustrezna dokazila, ki so trenutno  </t>
  </si>
  <si>
    <t>zahtevana po slovenskih predpisih za vrtce.</t>
  </si>
  <si>
    <t xml:space="preserve">Za vse serijske elemente je potrebno pred montažo predložiti vzorčni kos, ki </t>
  </si>
  <si>
    <t xml:space="preserve">ga potrdi arhitekt. Mere prikazane v grafičnih prilogah je potrebno predhodno </t>
  </si>
  <si>
    <t xml:space="preserve">preveriti z arhitektom, prav tako je potrebno za vse elemente preveriti na </t>
  </si>
  <si>
    <t xml:space="preserve">mestu vgradnje tudi vse dimenzije. V primeru neskladij v projektu ali </t>
  </si>
  <si>
    <t xml:space="preserve">tiskarskih napak je ponudnik pred oddajo ponudbe dolžan o tem obvestiti </t>
  </si>
  <si>
    <t xml:space="preserve">projektanta in investitorja. Vsi vgrajeni elementi in materiali morajo imeti vsa </t>
  </si>
  <si>
    <t xml:space="preserve">ustrezna dokazila, ki so zahtevana po slovenskih predpisih za tozadevno gradnjo. </t>
  </si>
  <si>
    <t>Umivalno korito</t>
  </si>
  <si>
    <t xml:space="preserve">Izdelava, dobava in montaža  umivalnika iz homogenega </t>
  </si>
  <si>
    <t xml:space="preserve">kompozitnega materiala Kerrock, debeline 12 mm. </t>
  </si>
  <si>
    <t xml:space="preserve">Umivalnik ima korito dim: 1050x280x160 mm. </t>
  </si>
  <si>
    <t xml:space="preserve">Korito ima preliv, talni izliv in naklone izvedena tako, </t>
  </si>
  <si>
    <t xml:space="preserve">da voda odteka v izliv. V sklopu korita so tudi tri </t>
  </si>
  <si>
    <t>enoročne mešalne baterije tipa Laufen Florakids</t>
  </si>
  <si>
    <t>z zagotavljanjem manjše porabe vode do 50%</t>
  </si>
  <si>
    <t xml:space="preserve">Celoten element je dolžine 1400 mm, širine 480 mm </t>
  </si>
  <si>
    <t xml:space="preserve">in s sprednjo masko iz Kerrocka višine 160 mm. </t>
  </si>
  <si>
    <t xml:space="preserve">Ob zidu je na dveh straneh obroba višine 100 mm. </t>
  </si>
  <si>
    <t xml:space="preserve">Element se montira na inox konzole iz pohištvene  </t>
  </si>
  <si>
    <t xml:space="preserve">cevi 40x40 mm, skupaj s kotnimi regulirnimi ventili DN15, </t>
  </si>
  <si>
    <t>kompletom veznih cevk, kompletno z montažnim in tesnilnim</t>
  </si>
  <si>
    <t>materialom (pred izvedbo preveriti točne dimenzije)</t>
  </si>
  <si>
    <t xml:space="preserve">Pri vsakem koritu upoštevati tudi </t>
  </si>
  <si>
    <t>podajalnik papirnih brisač in dva milnika.</t>
  </si>
  <si>
    <t>Previjalna miza</t>
  </si>
  <si>
    <t xml:space="preserve">Izdelava, dobava in montaža previjalne mize s spodnjo </t>
  </si>
  <si>
    <t xml:space="preserve">leseno omaro. Spodnja omara izdelana iz iverala ( bukev) </t>
  </si>
  <si>
    <t xml:space="preserve">po izboru projektanta, dim:1980x760x830. Omara ima </t>
  </si>
  <si>
    <t xml:space="preserve">na levi strani zgoraj odprto polico in spodaj dvokrilna vrata. </t>
  </si>
  <si>
    <t xml:space="preserve">Na desni strani je zgoraj prekrivna maska korita in spodaj </t>
  </si>
  <si>
    <t xml:space="preserve">dvojna vrata. Ročaji vrat so iz brušenega aluminija. </t>
  </si>
  <si>
    <t xml:space="preserve">Celotno kompozicijo spodaj zaključuje talna letev višine </t>
  </si>
  <si>
    <t xml:space="preserve">100 mm. Previjalni pult je izdelan iz homogenega </t>
  </si>
  <si>
    <t xml:space="preserve">kompozitnega materiala Kerrock dim: 1980x760x36 </t>
  </si>
  <si>
    <t xml:space="preserve">z dvignjeno obrobo 150 mm na vseh treh straneh. </t>
  </si>
  <si>
    <t xml:space="preserve">V sklopu pulta je vkomponirano  korito dim. 800x500x300 </t>
  </si>
  <si>
    <t xml:space="preserve">iz enakega materiala. Korito ima preliv, talni odtok in </t>
  </si>
  <si>
    <t xml:space="preserve">naklone izvedena tako, da voda odteka v izliv. V sklopu </t>
  </si>
  <si>
    <t xml:space="preserve">korita je tudi enoročna mešalna baterija z zagotavljanjem </t>
  </si>
  <si>
    <t xml:space="preserve">manjše porabe vode do 50% z izvlečnim </t>
  </si>
  <si>
    <t xml:space="preserve">tuš nastavkom, dolžina cevi 1000 mm. Na pultu je </t>
  </si>
  <si>
    <t xml:space="preserve">tapicirana blazina dim.950x750x30 mm polnjena s </t>
  </si>
  <si>
    <t xml:space="preserve">trdo peno in oblečena v umetno usnje, barva po </t>
  </si>
  <si>
    <t xml:space="preserve">izboru arhitekta. V ceni upoštevati tudi podajalnik </t>
  </si>
  <si>
    <t>papirnih brisač in milnik, ter ves pritrdilni, montažni</t>
  </si>
  <si>
    <t>in vodovodni material za pravilno delovanje</t>
  </si>
  <si>
    <t>Inox police za kahlice</t>
  </si>
  <si>
    <t xml:space="preserve">Izdelava, dobava in montaža inox polic za kahlice. </t>
  </si>
  <si>
    <t xml:space="preserve">Police dim. 800 x 300 mm so pritrjene konzolno </t>
  </si>
  <si>
    <t xml:space="preserve">v zaledno steno. Vsaka polica ima na sprednjem </t>
  </si>
  <si>
    <t>robu zavihek  višine 20 mm proti zdrsu kahlic.</t>
  </si>
  <si>
    <t xml:space="preserve">VIŠINSKO POZICIONIRANJE POLIC SE IZVEDE </t>
  </si>
  <si>
    <t xml:space="preserve">NA MESTU VGRADNJE, GLEDE NA DIMENZIJE </t>
  </si>
  <si>
    <t>OBSTOJEČIH OTROŠKIH KAHLIC.</t>
  </si>
  <si>
    <t>Stensko ogledalo</t>
  </si>
  <si>
    <t xml:space="preserve">Dobava in montaža ogledala iz acrylnega stekla, </t>
  </si>
  <si>
    <t>dim. 110/60 cm, brez okvirja, lepljeno na keramiko.</t>
  </si>
  <si>
    <t>Koš za plenice</t>
  </si>
  <si>
    <t xml:space="preserve">Dobava PVC koša za plenice (s pokrovom), </t>
  </si>
  <si>
    <t>volumen 25 l, barva bela, tip. FILMOP</t>
  </si>
  <si>
    <t>Koš za papir</t>
  </si>
  <si>
    <t xml:space="preserve">Dobava PVC koša za papir, volumen 20 l, </t>
  </si>
  <si>
    <t>barva bela, tip B2 - TORK</t>
  </si>
  <si>
    <t xml:space="preserve">OMARA ZA LEŽALNIKE </t>
  </si>
  <si>
    <t xml:space="preserve">Obod in police iz oplemenitene iverice, dekor (bukev) </t>
  </si>
  <si>
    <t xml:space="preserve">18mm z 2 mm ABS rahlo zaokroženimi nalimki na robovih, </t>
  </si>
  <si>
    <t xml:space="preserve">vratna krila ultrapas dekor (bukev), na iverici 18 mm in </t>
  </si>
  <si>
    <t xml:space="preserve">nalimki masivnega bukovega lesa na robovih, nasadila, </t>
  </si>
  <si>
    <t xml:space="preserve">ročaje in ključavnice potrdi projektant. Zgornji del z </t>
  </si>
  <si>
    <t xml:space="preserve">policami in dvodelnimi vrati za zapiranje Spodnji del </t>
  </si>
  <si>
    <t xml:space="preserve">odprt, z prostorom za 11 ležalnikov.Celotna omara </t>
  </si>
  <si>
    <t>po pos. načrtu, dim. 140x60x257 cm</t>
  </si>
  <si>
    <t xml:space="preserve">OMARA Z ZABOJČKI </t>
  </si>
  <si>
    <t xml:space="preserve">Obod in police iz oplemenitene iverice, dekor </t>
  </si>
  <si>
    <t>(bukev) 18mm z 2 mm ABS rahlo zaokroženimi</t>
  </si>
  <si>
    <t xml:space="preserve">nalimki na robovih, vratna krila ultrapas dekor </t>
  </si>
  <si>
    <t>(bukev), na iverici 18 mm in nalimki masivnega</t>
  </si>
  <si>
    <t xml:space="preserve">bukovega lesa na robovih, nasadila, ročaje in </t>
  </si>
  <si>
    <t xml:space="preserve">ključavnice potrdi projektant. Zgornji del z policami </t>
  </si>
  <si>
    <t xml:space="preserve">in dvodelnimi vrati za zapiranje. Spodnji del odprt, </t>
  </si>
  <si>
    <t xml:space="preserve">z dvema policama, v spodnjem delu prostor za tri </t>
  </si>
  <si>
    <t xml:space="preserve">lesene zabojčke, ki imajo na spodnjem delu </t>
  </si>
  <si>
    <t xml:space="preserve">gumene podloge proti drsanju tlaka. Zabojčki </t>
  </si>
  <si>
    <t>dim. 32x45x30 cm, v dveh barvah imajo okrogel</t>
  </si>
  <si>
    <t xml:space="preserve">izrez. Celotna omara po pos. načrtu, </t>
  </si>
  <si>
    <t>dim. 112x60x257 cm</t>
  </si>
  <si>
    <t>OMARA Z POLICAMI</t>
  </si>
  <si>
    <t xml:space="preserve">ključavnice potrdi projektant. Zgornji del z </t>
  </si>
  <si>
    <t>policami in dvodelnimi vrati za zapiranje</t>
  </si>
  <si>
    <t xml:space="preserve">Spodnji del odprt, z štirimi policami, v </t>
  </si>
  <si>
    <t xml:space="preserve">spodnjem delu talna letev. Celotna omara po </t>
  </si>
  <si>
    <t>pos. načrtu, dim. 112x60x257 cm</t>
  </si>
  <si>
    <t>OMARA Z PREDALI</t>
  </si>
  <si>
    <t xml:space="preserve">tremi izvlečnimi predali s kakovostnim </t>
  </si>
  <si>
    <t xml:space="preserve">samozapiralnim okovjem, predali v dveh </t>
  </si>
  <si>
    <t>barvah. V spodnjem delu talna letev</t>
  </si>
  <si>
    <t>Nad omaro je ločena kasetna polica</t>
  </si>
  <si>
    <t>Celotna omara po pos. načrtu, dim. 95x60x75 cm</t>
  </si>
  <si>
    <t>Kasetna polica po pos. načrtu, dim. 95x25x34 cm</t>
  </si>
  <si>
    <t>MIZA ZA VZGOJITELJICO</t>
  </si>
  <si>
    <t xml:space="preserve">Mizna plošča ultrapas dekor (bukev) na  </t>
  </si>
  <si>
    <t>oplemeniteni iverici, vsa vidna konstrukcija</t>
  </si>
  <si>
    <t xml:space="preserve">d= 50 mm, robovi so zaščiteni z masivnimi </t>
  </si>
  <si>
    <t xml:space="preserve">bukovimi nalimki, obodni del iz oplemenitene </t>
  </si>
  <si>
    <t xml:space="preserve">iverice dekor (bukev) z 2mm ABS rahlo </t>
  </si>
  <si>
    <t xml:space="preserve">zaokroženimi nalimki na robovih. Spredaj </t>
  </si>
  <si>
    <t xml:space="preserve">zapora do tal. Miza ima pripadajoč predalnik </t>
  </si>
  <si>
    <t xml:space="preserve">na kolesih, dim. 40x55x55 cm. Celotna </t>
  </si>
  <si>
    <t>omara po pos. načrtu, dim. 152x70x75 cm</t>
  </si>
  <si>
    <t>STOL ZA VZGOJITELJICO</t>
  </si>
  <si>
    <t xml:space="preserve">Stol s sedežno školjko v enem kosu iz </t>
  </si>
  <si>
    <t xml:space="preserve">bukove vezane plošče, lakirana s </t>
  </si>
  <si>
    <t xml:space="preserve">prozornim lakom, na kromiranem ogrodju </t>
  </si>
  <si>
    <t>(enakovredno konferenčni stol IKARA)</t>
  </si>
  <si>
    <t xml:space="preserve">OTROŠKI KOTIČEK "HIŠICA" </t>
  </si>
  <si>
    <t xml:space="preserve">Osnova elementa je hišica. Element je </t>
  </si>
  <si>
    <t xml:space="preserve">sestavljen iz polnih stranic debeline 6 cm, </t>
  </si>
  <si>
    <t>v dekorju bukve. Vsi robovi morajo biti</t>
  </si>
  <si>
    <t xml:space="preserve">zaokroženi (R= 4 mm). Element je znotraj </t>
  </si>
  <si>
    <t xml:space="preserve">po celem obodu tapeciran z blazino deb. 3 cm, </t>
  </si>
  <si>
    <t xml:space="preserve">umetno usnje v barvi. Celoten element </t>
  </si>
  <si>
    <t>po pos. načrtu, dim. 112x60x120 cm</t>
  </si>
  <si>
    <t xml:space="preserve">OTROŠKI KOTIČEK "TRGOVINA" </t>
  </si>
  <si>
    <t xml:space="preserve">Element je sestavljen iz hišice, pulta in </t>
  </si>
  <si>
    <t xml:space="preserve">povezave med njima (tlak, stena) Vsi </t>
  </si>
  <si>
    <t xml:space="preserve">robovi morajo biti zaokroženi (R= 4 mm). </t>
  </si>
  <si>
    <t xml:space="preserve">Hišica ima dve odprti polici. Debelina </t>
  </si>
  <si>
    <t xml:space="preserve">polic je 18 mm. Pult je na spodnji strani </t>
  </si>
  <si>
    <t xml:space="preserve">tapeciran z blazino deb. 3 cm, umetno </t>
  </si>
  <si>
    <t xml:space="preserve">usnje v barvi. Elementi so sestavljeni </t>
  </si>
  <si>
    <t xml:space="preserve">iz polnih stranic debeline 6 cm, v dekorju </t>
  </si>
  <si>
    <t xml:space="preserve">bukve. Celoten element po pos. načrtu, </t>
  </si>
  <si>
    <t>dim. 112x121x120 cm</t>
  </si>
  <si>
    <t>OTROŠKI KOTIČEK "KNJIŽNICA"</t>
  </si>
  <si>
    <t xml:space="preserve">sestavljen iz hišice in dveh notranjih polic, </t>
  </si>
  <si>
    <t xml:space="preserve">ki imajo ločilne pregrade. Dve polici sta </t>
  </si>
  <si>
    <t xml:space="preserve">barvani, ostalo je v dekorju bukev.  </t>
  </si>
  <si>
    <t xml:space="preserve">Element je sestavljen iz polnih stranic </t>
  </si>
  <si>
    <t xml:space="preserve">debeline 6 cm, v dekorju bukve. Vsi </t>
  </si>
  <si>
    <t xml:space="preserve">Debelina polic je 18 mm. Celoten element </t>
  </si>
  <si>
    <t>po pos. načrtu, dim. 112x121x120 cm</t>
  </si>
  <si>
    <t>LESENA MIZA Z BARVNO ZGORNJO POVRŠINO</t>
  </si>
  <si>
    <t xml:space="preserve">Standardna otroška miza za vrtce. Miza je </t>
  </si>
  <si>
    <t xml:space="preserve">kvadratne oblike, dekor bukev, delovna </t>
  </si>
  <si>
    <t xml:space="preserve">površina barvni ultrapas. Konstrukcija </t>
  </si>
  <si>
    <t xml:space="preserve">iz oplemenitene iverice, dekor (bukev) </t>
  </si>
  <si>
    <t>18mm z 2 mm ABS rahlo zaokroženimi</t>
  </si>
  <si>
    <t xml:space="preserve">nalimki na robovih. Celoten element, </t>
  </si>
  <si>
    <t>dim. 90x90x53 cm</t>
  </si>
  <si>
    <t>LESEN OTROŠKI STOL</t>
  </si>
  <si>
    <t xml:space="preserve">Standarden otroški stol za vrtce, </t>
  </si>
  <si>
    <t>dekor bukev, Višina stola 31 cm</t>
  </si>
  <si>
    <t xml:space="preserve">OTROŠKA SEDEŽNA GARNITURA </t>
  </si>
  <si>
    <t xml:space="preserve">Sedežna garnitura za otroke, narejena </t>
  </si>
  <si>
    <t xml:space="preserve">iz nosilne lesene konstrukcije, polnila iz </t>
  </si>
  <si>
    <t xml:space="preserve">pene primerne gostote in oblečena v </t>
  </si>
  <si>
    <t xml:space="preserve">mikrofibro, odporno na drgnjenje, </t>
  </si>
  <si>
    <t xml:space="preserve">primerno za pranje. Prevleka mora </t>
  </si>
  <si>
    <t xml:space="preserve">biti snemljiva. Vsi robovi so zaokroženi. </t>
  </si>
  <si>
    <t>Sedežna garnitura v dveh živih barvah</t>
  </si>
  <si>
    <t xml:space="preserve">Celoten element po pos. načrtu, </t>
  </si>
  <si>
    <t>dim. 130x65x65 cm</t>
  </si>
  <si>
    <t>STENSKO OGLEDALO</t>
  </si>
  <si>
    <t xml:space="preserve">Varnostno ogledalo v okvirju. Acrylno </t>
  </si>
  <si>
    <t xml:space="preserve">steklo d=4mm, nalepljeno na podlogo </t>
  </si>
  <si>
    <t xml:space="preserve">iz oplemenitene iverice z masivnimi </t>
  </si>
  <si>
    <t xml:space="preserve">nalimki (bukev) na robovih. Spodnji </t>
  </si>
  <si>
    <t>rob 10 cm nad tlemi.</t>
  </si>
  <si>
    <t>dim. 50x120 cm</t>
  </si>
  <si>
    <t xml:space="preserve">STENSKA OBLOGA </t>
  </si>
  <si>
    <t xml:space="preserve">Lesena stenska obloga, furnirana </t>
  </si>
  <si>
    <t xml:space="preserve">iverica, lesni dekor bukev, obloga </t>
  </si>
  <si>
    <t xml:space="preserve">nevidno pritrjena, zaključki abs nalepka, </t>
  </si>
  <si>
    <t>višina obloge 120 cm, d = 18 mm,</t>
  </si>
  <si>
    <t>dolžine 6 m</t>
  </si>
  <si>
    <t>STENSKI PANO</t>
  </si>
  <si>
    <t xml:space="preserve">Element iz oplemenitene iverice </t>
  </si>
  <si>
    <t>d= 12mm, na njej pluta d= 5mm</t>
  </si>
  <si>
    <t xml:space="preserve">Pano ima okvir z masivnimi nalimki </t>
  </si>
  <si>
    <t>(bukev), dim. 100x120 cm</t>
  </si>
  <si>
    <t>dim. 100x120x3 cm</t>
  </si>
  <si>
    <t>ZAŠČITA RADIATORJEV</t>
  </si>
  <si>
    <t xml:space="preserve">Dolžine 7,40 m. Horizontalna površina in </t>
  </si>
  <si>
    <t xml:space="preserve">vertikalne maske iz oplemenitene </t>
  </si>
  <si>
    <t xml:space="preserve">iverice, dekor (bukev), horizontalna </t>
  </si>
  <si>
    <t xml:space="preserve">površina d=28mm, vertikalne maske </t>
  </si>
  <si>
    <t xml:space="preserve">d= 18 mm z 2 mm ABS rahlo zaokroženimi </t>
  </si>
  <si>
    <t xml:space="preserve">nalimki na robovih. Na horizontalni </t>
  </si>
  <si>
    <t>površini so tri perforirane prezračevalne</t>
  </si>
  <si>
    <t>maske, utopljene v lesen element,</t>
  </si>
  <si>
    <t xml:space="preserve">v mat aluminij izgledu, perforacija okrogla, </t>
  </si>
  <si>
    <t>dim maske 1000x100 mm</t>
  </si>
  <si>
    <t xml:space="preserve">Vertikalna površina je sestavljena iz treh </t>
  </si>
  <si>
    <t xml:space="preserve">mask višine 15 cm, po celotni dolžini. </t>
  </si>
  <si>
    <t xml:space="preserve">Vsi robovi in površine morajo biti gladki, </t>
  </si>
  <si>
    <t>zaobljeni.</t>
  </si>
  <si>
    <t xml:space="preserve">OTROŠKI LEŽALNIKI </t>
  </si>
  <si>
    <t>Lahek nakladalen ležalnik, pralen in antialergen, odporen</t>
  </si>
  <si>
    <t>proti bakterijam, ogrodje je izdelano iz lahkih jeklenih</t>
  </si>
  <si>
    <t>cevi, optimalno varen, negorljiv material,</t>
  </si>
  <si>
    <t>dim. 130 x 54 x 15,5 cm, 3 kg.</t>
  </si>
  <si>
    <t>Platno v sivi barvi, nogice v različnih barvah rumeni,</t>
  </si>
  <si>
    <t>oranžni, rdeči, vijolični, modri ali zeleni</t>
  </si>
  <si>
    <t>Art. 100 015</t>
  </si>
  <si>
    <t>(kvalitetno in estetsko enakovredno kot Wesco ležalnik)</t>
  </si>
  <si>
    <t xml:space="preserve">KOLESA ZA ZLOŽENE LEŽALNIKE </t>
  </si>
  <si>
    <t>Natični komplet štirih koles za lažje premikanje</t>
  </si>
  <si>
    <t>in shranjevanje ležalnikov. V sivi barvi.</t>
  </si>
  <si>
    <t>Art. 100 053</t>
  </si>
  <si>
    <t>(kvalitetno in estetsko enakovredno kot Wesco)</t>
  </si>
  <si>
    <t>REKAPITUACIJA SKUPNA</t>
  </si>
  <si>
    <t>Ponudnik mora v dokaz izpolnjevanja tehničnih zahtev predmeta javnega naročila za to postavko predložiti ustrezna dokazila oziroma dokumentacijo, kot je katalog ali tehnični list, pri čemer mora ponudnik v ponudbi jasno označiti kateri dokumenti se nanašajo na katero postavko in sicer na način, da navede strani ponudbe, ki se nanašajo na dokazila za posamezno postavko ter, da na vsako od dokazil zapiše zaporedno številko postavke na katero se dokazilo nanaša.</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</si>
</sst>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7" formatCode="#,##0.00\ &quot;€&quot;;\-#,##0.00\ &quot;€&quot;"/>
    <numFmt numFmtId="44" formatCode="_-* #,##0.00\ &quot;€&quot;_-;\-* #,##0.00\ &quot;€&quot;_-;_-* &quot;-&quot;??\ &quot;€&quot;_-;_-@_-"/>
    <numFmt numFmtId="43" formatCode="_-* #,##0.00\ _€_-;\-* #,##0.00\ _€_-;_-* &quot;-&quot;??\ _€_-;_-@_-"/>
    <numFmt numFmtId="164" formatCode="_ * #,##0.00_-\ &quot;SLT&quot;_ ;_ * #,##0.00\-\ &quot;SLT&quot;_ ;_ * &quot;-&quot;??_-\ &quot;SLT&quot;_ ;_ @_ "/>
    <numFmt numFmtId="165" formatCode="#,##0.00\ &quot;€&quot;"/>
    <numFmt numFmtId="166" formatCode="&quot; € &quot;#,##0.00\ ;&quot;-€ &quot;#,##0.00\ ;&quot; € -&quot;#\ ;@\ "/>
    <numFmt numFmtId="167" formatCode="&quot;On&quot;;&quot;On&quot;;&quot;Off&quot;"/>
    <numFmt numFmtId="168" formatCode="#,##0\ &quot;SIT&quot;;\-#,##0\ &quot;SIT&quot;"/>
    <numFmt numFmtId="169" formatCode="_-* #,##0.00\ &quot;SIT&quot;_-;\-* #,##0.00\ &quot;SIT&quot;_-;_-* &quot;-&quot;??\ &quot;SIT&quot;_-;_-@_-"/>
    <numFmt numFmtId="170" formatCode="[$-424]d\.\ mmmm\ yyyy"/>
    <numFmt numFmtId="171" formatCode="_-&quot;€&quot;\ * #,##0.00_-;\-&quot;€&quot;\ * #,##0.00_-;_-&quot;€&quot;\ * &quot;-&quot;??_-;_-@_-"/>
    <numFmt numFmtId="172" formatCode="General_)"/>
    <numFmt numFmtId="173" formatCode="_(&quot;$&quot;* #,##0.00_);_(&quot;$&quot;* \(#,##0.00\);_(&quot;$&quot;* &quot;-&quot;??_);_(@_)"/>
    <numFmt numFmtId="174" formatCode="\$#,##0\ ;\(\$#,##0\)"/>
    <numFmt numFmtId="175" formatCode="_-&quot;€ &quot;* #,##0.00_-;&quot;-€ &quot;* #,##0.00_-;_-&quot;€ &quot;* \-??_-;_-@_-"/>
    <numFmt numFmtId="176" formatCode="#,##0.00\ _€"/>
    <numFmt numFmtId="177" formatCode="#,##0.00\ [$€-1]"/>
  </numFmts>
  <fonts count="127">
    <font>
      <sz val="11"/>
      <color theme="1"/>
      <name val="Calibri"/>
      <family val="2"/>
      <charset val="238"/>
      <scheme val="minor"/>
    </font>
    <font>
      <sz val="11"/>
      <color theme="1"/>
      <name val="Calibri"/>
      <family val="2"/>
      <charset val="238"/>
      <scheme val="minor"/>
    </font>
    <font>
      <sz val="10"/>
      <name val="Arial"/>
      <family val="2"/>
      <charset val="238"/>
    </font>
    <font>
      <sz val="10"/>
      <name val="Arial CE"/>
      <charset val="238"/>
    </font>
    <font>
      <b/>
      <sz val="14"/>
      <name val="Times New Roman"/>
      <family val="1"/>
      <charset val="1"/>
    </font>
    <font>
      <sz val="14"/>
      <name val="Times New Roman"/>
      <family val="1"/>
      <charset val="1"/>
    </font>
    <font>
      <sz val="16"/>
      <color rgb="FFA50021"/>
      <name val="Calibri Light"/>
      <family val="2"/>
      <charset val="238"/>
    </font>
    <font>
      <sz val="18"/>
      <name val="Calibri"/>
      <family val="2"/>
      <charset val="238"/>
    </font>
    <font>
      <sz val="10"/>
      <name val="Calibri"/>
      <family val="2"/>
      <charset val="238"/>
    </font>
    <font>
      <b/>
      <sz val="16"/>
      <name val="Calibri Light"/>
      <family val="2"/>
      <charset val="238"/>
    </font>
    <font>
      <b/>
      <sz val="10"/>
      <name val="Calibri"/>
      <family val="2"/>
      <charset val="238"/>
    </font>
    <font>
      <sz val="28"/>
      <color theme="0"/>
      <name val="Calibri"/>
      <family val="2"/>
      <charset val="238"/>
    </font>
    <font>
      <sz val="10"/>
      <color theme="1"/>
      <name val="Calibri Light"/>
      <family val="2"/>
      <charset val="238"/>
    </font>
    <font>
      <b/>
      <sz val="14"/>
      <name val="Arial Narrow"/>
      <family val="2"/>
      <charset val="238"/>
    </font>
    <font>
      <sz val="14"/>
      <name val="Arial Narrow"/>
      <family val="2"/>
      <charset val="238"/>
    </font>
    <font>
      <sz val="12"/>
      <name val="Arial Narrow"/>
      <family val="2"/>
      <charset val="238"/>
    </font>
    <font>
      <sz val="10"/>
      <name val="Calibri Light"/>
      <family val="2"/>
      <charset val="238"/>
      <scheme val="major"/>
    </font>
    <font>
      <sz val="8"/>
      <name val="Calibri Light"/>
      <family val="2"/>
      <charset val="238"/>
      <scheme val="major"/>
    </font>
    <font>
      <b/>
      <sz val="18"/>
      <color rgb="FF006600"/>
      <name val="Calibri Light"/>
      <family val="2"/>
      <charset val="238"/>
    </font>
    <font>
      <b/>
      <sz val="16"/>
      <color rgb="FF006600"/>
      <name val="Calibri Light"/>
      <family val="2"/>
      <charset val="238"/>
    </font>
    <font>
      <b/>
      <sz val="18"/>
      <color rgb="FF006600"/>
      <name val="Calibri"/>
      <family val="2"/>
      <charset val="238"/>
    </font>
    <font>
      <sz val="11"/>
      <color theme="0"/>
      <name val="Calibri Light"/>
      <family val="2"/>
      <charset val="238"/>
      <scheme val="major"/>
    </font>
    <font>
      <sz val="11"/>
      <color theme="1"/>
      <name val="Calibri Light"/>
      <family val="2"/>
      <charset val="238"/>
      <scheme val="major"/>
    </font>
    <font>
      <sz val="12"/>
      <name val="Calibri Light"/>
      <family val="2"/>
      <charset val="238"/>
      <scheme val="major"/>
    </font>
    <font>
      <sz val="11"/>
      <name val="Calibri Light"/>
      <family val="2"/>
      <charset val="238"/>
      <scheme val="major"/>
    </font>
    <font>
      <b/>
      <sz val="12"/>
      <color theme="0"/>
      <name val="Calibri Light"/>
      <family val="2"/>
      <charset val="238"/>
      <scheme val="major"/>
    </font>
    <font>
      <b/>
      <sz val="10"/>
      <name val="Calibri Light"/>
      <family val="2"/>
      <charset val="238"/>
      <scheme val="major"/>
    </font>
    <font>
      <b/>
      <sz val="11"/>
      <name val="Calibri Light"/>
      <family val="2"/>
      <charset val="238"/>
      <scheme val="major"/>
    </font>
    <font>
      <b/>
      <sz val="11"/>
      <color theme="1"/>
      <name val="Calibri Light"/>
      <family val="2"/>
      <charset val="238"/>
      <scheme val="major"/>
    </font>
    <font>
      <b/>
      <sz val="10"/>
      <color theme="1"/>
      <name val="Calibri Light"/>
      <family val="2"/>
      <charset val="238"/>
      <scheme val="major"/>
    </font>
    <font>
      <sz val="10"/>
      <color theme="1"/>
      <name val="Calibri Light"/>
      <family val="2"/>
      <charset val="238"/>
      <scheme val="major"/>
    </font>
    <font>
      <sz val="9"/>
      <color theme="1"/>
      <name val="Calibri Light"/>
      <family val="2"/>
      <charset val="238"/>
      <scheme val="major"/>
    </font>
    <font>
      <sz val="12"/>
      <color theme="1"/>
      <name val="Calibri Light"/>
      <family val="2"/>
      <charset val="238"/>
      <scheme val="major"/>
    </font>
    <font>
      <b/>
      <sz val="11"/>
      <color rgb="FFFF0000"/>
      <name val="Calibri Light"/>
      <family val="2"/>
      <charset val="238"/>
      <scheme val="major"/>
    </font>
    <font>
      <b/>
      <sz val="14"/>
      <color theme="0"/>
      <name val="Calibri Light"/>
      <family val="2"/>
      <charset val="238"/>
      <scheme val="major"/>
    </font>
    <font>
      <b/>
      <sz val="12"/>
      <color theme="1"/>
      <name val="Calibri Light"/>
      <family val="2"/>
      <charset val="238"/>
      <scheme val="major"/>
    </font>
    <font>
      <sz val="14"/>
      <color theme="0"/>
      <name val="Calibri Light"/>
      <family val="2"/>
      <charset val="238"/>
      <scheme val="major"/>
    </font>
    <font>
      <b/>
      <sz val="14"/>
      <color rgb="FFFFFF00"/>
      <name val="Calibri Light"/>
      <family val="2"/>
      <charset val="238"/>
      <scheme val="major"/>
    </font>
    <font>
      <b/>
      <sz val="14"/>
      <color rgb="FFFF0000"/>
      <name val="Calibri Light"/>
      <family val="2"/>
      <charset val="238"/>
      <scheme val="major"/>
    </font>
    <font>
      <b/>
      <sz val="9"/>
      <color theme="1"/>
      <name val="Calibri Light"/>
      <family val="2"/>
      <charset val="238"/>
      <scheme val="major"/>
    </font>
    <font>
      <sz val="14"/>
      <color theme="1"/>
      <name val="Calibri Light"/>
      <family val="2"/>
      <charset val="238"/>
      <scheme val="major"/>
    </font>
    <font>
      <b/>
      <sz val="14"/>
      <color theme="1"/>
      <name val="Calibri Light"/>
      <family val="2"/>
      <charset val="238"/>
      <scheme val="major"/>
    </font>
    <font>
      <b/>
      <sz val="12"/>
      <name val="Calibri"/>
      <family val="2"/>
      <charset val="238"/>
    </font>
    <font>
      <sz val="11"/>
      <color rgb="FFFF0000"/>
      <name val="Calibri"/>
      <family val="2"/>
      <charset val="238"/>
      <scheme val="minor"/>
    </font>
    <font>
      <b/>
      <sz val="14"/>
      <color theme="0"/>
      <name val="Calibri"/>
      <family val="2"/>
      <charset val="238"/>
      <scheme val="minor"/>
    </font>
    <font>
      <sz val="14"/>
      <color theme="0"/>
      <name val="Calibri"/>
      <family val="2"/>
      <charset val="238"/>
      <scheme val="minor"/>
    </font>
    <font>
      <sz val="14"/>
      <color rgb="FFFF0000"/>
      <name val="Calibri"/>
      <family val="2"/>
      <charset val="238"/>
      <scheme val="minor"/>
    </font>
    <font>
      <b/>
      <sz val="14"/>
      <name val="Calibri Light"/>
      <family val="2"/>
      <charset val="238"/>
      <scheme val="major"/>
    </font>
    <font>
      <b/>
      <sz val="14"/>
      <color rgb="FF006600"/>
      <name val="Calibri"/>
      <family val="2"/>
      <charset val="238"/>
      <scheme val="minor"/>
    </font>
    <font>
      <sz val="9"/>
      <name val="Calibri Light"/>
      <family val="2"/>
      <charset val="238"/>
      <scheme val="major"/>
    </font>
    <font>
      <sz val="10"/>
      <color indexed="8"/>
      <name val="Calibri Light"/>
      <family val="2"/>
      <charset val="238"/>
      <scheme val="major"/>
    </font>
    <font>
      <b/>
      <sz val="9"/>
      <name val="Calibri Light"/>
      <family val="2"/>
      <charset val="238"/>
      <scheme val="major"/>
    </font>
    <font>
      <b/>
      <sz val="10"/>
      <color rgb="FF41A6B1"/>
      <name val="Tahoma"/>
      <family val="2"/>
      <charset val="238"/>
    </font>
    <font>
      <sz val="11"/>
      <color indexed="8"/>
      <name val="Calibri Light"/>
      <family val="2"/>
      <charset val="238"/>
      <scheme val="major"/>
    </font>
    <font>
      <sz val="9"/>
      <color rgb="FFFF0000"/>
      <name val="Calibri"/>
      <family val="2"/>
      <charset val="238"/>
      <scheme val="minor"/>
    </font>
    <font>
      <b/>
      <sz val="12"/>
      <name val="Calibri Light"/>
      <family val="2"/>
      <charset val="238"/>
      <scheme val="major"/>
    </font>
    <font>
      <sz val="14"/>
      <name val="Calibri Light"/>
      <family val="2"/>
      <charset val="238"/>
      <scheme val="major"/>
    </font>
    <font>
      <sz val="11"/>
      <name val="Garamond"/>
      <family val="1"/>
      <charset val="238"/>
    </font>
    <font>
      <sz val="10"/>
      <name val="Arial CE"/>
      <family val="2"/>
      <charset val="238"/>
    </font>
    <font>
      <sz val="10"/>
      <name val="Courier"/>
      <family val="1"/>
      <charset val="238"/>
    </font>
    <font>
      <sz val="11"/>
      <color indexed="8"/>
      <name val="Calibri"/>
      <family val="2"/>
      <charset val="238"/>
    </font>
    <font>
      <sz val="12"/>
      <name val="Arial"/>
      <family val="2"/>
      <charset val="238"/>
    </font>
    <font>
      <sz val="10"/>
      <name val="MS Sans Serif"/>
      <family val="2"/>
      <charset val="238"/>
    </font>
    <font>
      <sz val="10"/>
      <name val="Arial"/>
      <family val="2"/>
    </font>
    <font>
      <sz val="11"/>
      <color indexed="9"/>
      <name val="Calibri"/>
      <family val="2"/>
      <charset val="238"/>
    </font>
    <font>
      <sz val="11"/>
      <color indexed="17"/>
      <name val="Calibri"/>
      <family val="2"/>
      <charset val="238"/>
    </font>
    <font>
      <b/>
      <sz val="11"/>
      <color indexed="63"/>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10"/>
      <name val="Calibri"/>
      <family val="2"/>
      <charset val="238"/>
    </font>
    <font>
      <i/>
      <sz val="11"/>
      <color indexed="23"/>
      <name val="Calibri"/>
      <family val="2"/>
      <charset val="238"/>
    </font>
    <font>
      <sz val="11"/>
      <color indexed="52"/>
      <name val="Calibri"/>
      <family val="2"/>
      <charset val="238"/>
    </font>
    <font>
      <b/>
      <sz val="11"/>
      <color indexed="9"/>
      <name val="Calibri"/>
      <family val="2"/>
      <charset val="238"/>
    </font>
    <font>
      <b/>
      <sz val="11"/>
      <color indexed="52"/>
      <name val="Calibri"/>
      <family val="2"/>
      <charset val="238"/>
    </font>
    <font>
      <sz val="11"/>
      <color indexed="20"/>
      <name val="Calibri"/>
      <family val="2"/>
      <charset val="238"/>
    </font>
    <font>
      <sz val="11"/>
      <color indexed="62"/>
      <name val="Calibri"/>
      <family val="2"/>
      <charset val="238"/>
    </font>
    <font>
      <b/>
      <sz val="11"/>
      <color indexed="8"/>
      <name val="Calibri"/>
      <family val="2"/>
      <charset val="238"/>
    </font>
    <font>
      <sz val="10"/>
      <name val="Arial Narrow"/>
      <family val="2"/>
      <charset val="238"/>
    </font>
    <font>
      <sz val="10"/>
      <color indexed="24"/>
      <name val="Arial"/>
      <family val="2"/>
      <charset val="238"/>
    </font>
    <font>
      <sz val="9"/>
      <name val="Futura Prins"/>
    </font>
    <font>
      <sz val="9"/>
      <name val="Futura Prins"/>
      <charset val="238"/>
    </font>
    <font>
      <b/>
      <sz val="18"/>
      <color indexed="24"/>
      <name val="Arial"/>
      <family val="2"/>
      <charset val="238"/>
    </font>
    <font>
      <b/>
      <sz val="12"/>
      <color indexed="24"/>
      <name val="Arial"/>
      <family val="2"/>
      <charset val="238"/>
    </font>
    <font>
      <b/>
      <i/>
      <sz val="16"/>
      <name val="Futura Prins"/>
      <charset val="238"/>
    </font>
    <font>
      <b/>
      <i/>
      <sz val="14"/>
      <name val="Futura Prins"/>
      <charset val="238"/>
    </font>
    <font>
      <sz val="12"/>
      <name val="Futura Prins"/>
    </font>
    <font>
      <sz val="12"/>
      <name val="Futura Prins"/>
      <charset val="238"/>
    </font>
    <font>
      <sz val="11"/>
      <name val="Futura Prins"/>
    </font>
    <font>
      <sz val="11"/>
      <name val="Futura Prins"/>
      <charset val="238"/>
    </font>
    <font>
      <b/>
      <sz val="11"/>
      <name val="Futura Prins"/>
    </font>
    <font>
      <b/>
      <sz val="11"/>
      <name val="Futura Prins"/>
      <charset val="238"/>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sz val="10"/>
      <name val="Tahoma"/>
      <family val="2"/>
      <charset val="238"/>
    </font>
    <font>
      <b/>
      <sz val="11"/>
      <color theme="0"/>
      <name val="Calibri Light"/>
      <family val="2"/>
      <charset val="238"/>
      <scheme val="major"/>
    </font>
    <font>
      <vertAlign val="superscript"/>
      <sz val="10"/>
      <name val="Calibri Light"/>
      <family val="2"/>
      <charset val="238"/>
      <scheme val="major"/>
    </font>
    <font>
      <vertAlign val="superscript"/>
      <sz val="11"/>
      <name val="Calibri Light"/>
      <family val="2"/>
      <charset val="238"/>
      <scheme val="major"/>
    </font>
    <font>
      <b/>
      <sz val="10"/>
      <color rgb="FFFF0000"/>
      <name val="Calibri Light"/>
      <family val="2"/>
      <charset val="238"/>
      <scheme val="major"/>
    </font>
    <font>
      <sz val="10"/>
      <name val="Helv"/>
      <charset val="204"/>
    </font>
    <font>
      <b/>
      <sz val="10"/>
      <color indexed="8"/>
      <name val="Calibri Light"/>
      <family val="2"/>
      <charset val="238"/>
      <scheme val="major"/>
    </font>
    <font>
      <b/>
      <i/>
      <sz val="10"/>
      <color indexed="8"/>
      <name val="Calibri Light"/>
      <family val="2"/>
      <charset val="238"/>
      <scheme val="major"/>
    </font>
    <font>
      <vertAlign val="subscript"/>
      <sz val="10"/>
      <name val="Calibri Light"/>
      <family val="2"/>
      <charset val="238"/>
      <scheme val="major"/>
    </font>
    <font>
      <vertAlign val="superscript"/>
      <sz val="10"/>
      <color indexed="8"/>
      <name val="Calibri Light"/>
      <family val="2"/>
      <charset val="238"/>
      <scheme val="major"/>
    </font>
    <font>
      <vertAlign val="subscript"/>
      <sz val="10"/>
      <color theme="1"/>
      <name val="Calibri Light"/>
      <family val="2"/>
      <charset val="238"/>
      <scheme val="major"/>
    </font>
    <font>
      <sz val="10"/>
      <color rgb="FFFF0000"/>
      <name val="Calibri Light"/>
      <family val="2"/>
      <charset val="238"/>
      <scheme val="major"/>
    </font>
    <font>
      <b/>
      <sz val="18"/>
      <color theme="0"/>
      <name val="Calibri Light"/>
      <family val="2"/>
      <charset val="238"/>
      <scheme val="major"/>
    </font>
    <font>
      <sz val="18"/>
      <color theme="0"/>
      <name val="Calibri Light"/>
      <family val="2"/>
      <charset val="238"/>
      <scheme val="major"/>
    </font>
    <font>
      <sz val="18"/>
      <color theme="1"/>
      <name val="Calibri Light"/>
      <family val="2"/>
      <charset val="238"/>
      <scheme val="major"/>
    </font>
    <font>
      <sz val="10"/>
      <name val="Calibri Light"/>
      <family val="2"/>
      <charset val="238"/>
    </font>
  </fonts>
  <fills count="48">
    <fill>
      <patternFill patternType="none"/>
    </fill>
    <fill>
      <patternFill patternType="gray125"/>
    </fill>
    <fill>
      <patternFill patternType="solid">
        <fgColor rgb="FF0066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rgb="FFFFFF00"/>
        <bgColor indexed="64"/>
      </patternFill>
    </fill>
    <fill>
      <patternFill patternType="solid">
        <fgColor theme="9" tint="0.59999389629810485"/>
        <bgColor indexed="24"/>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bgColor indexed="26"/>
      </patternFill>
    </fill>
    <fill>
      <patternFill patternType="solid">
        <fgColor indexed="31"/>
        <bgColor indexed="41"/>
      </patternFill>
    </fill>
    <fill>
      <patternFill patternType="solid">
        <fgColor indexed="27"/>
        <bgColor indexed="4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bgColor indexed="44"/>
      </patternFill>
    </fill>
    <fill>
      <patternFill patternType="solid">
        <fgColor indexed="47"/>
        <bgColor indexed="3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9"/>
        <bgColor indexed="40"/>
      </patternFill>
    </fill>
    <fill>
      <patternFill patternType="solid">
        <fgColor indexed="43"/>
        <b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bgColor indexed="23"/>
      </patternFill>
    </fill>
    <fill>
      <patternFill patternType="solid">
        <fgColor indexed="55"/>
      </patternFill>
    </fill>
    <fill>
      <patternFill patternType="solid">
        <fgColor indexed="10"/>
        <bgColor indexed="60"/>
      </patternFill>
    </fill>
    <fill>
      <patternFill patternType="solid">
        <fgColor indexed="57"/>
        <bgColor indexed="21"/>
      </patternFill>
    </fill>
    <fill>
      <patternFill patternType="solid">
        <fgColor indexed="54"/>
        <bgColor indexed="23"/>
      </patternFill>
    </fill>
    <fill>
      <patternFill patternType="solid">
        <fgColor indexed="53"/>
        <bgColor indexed="52"/>
      </patternFill>
    </fill>
    <fill>
      <patternFill patternType="solid">
        <fgColor indexed="43"/>
      </patternFill>
    </fill>
    <fill>
      <patternFill patternType="solid">
        <fgColor indexed="26"/>
        <bgColor indexed="9"/>
      </patternFill>
    </fill>
    <fill>
      <patternFill patternType="solid">
        <fgColor indexed="26"/>
      </patternFill>
    </fill>
    <fill>
      <patternFill patternType="solid">
        <fgColor indexed="45"/>
        <bgColor indexed="29"/>
      </patternFill>
    </fill>
    <fill>
      <patternFill patternType="solid">
        <fgColor indexed="42"/>
        <bgColor indexed="27"/>
      </patternFill>
    </fill>
    <fill>
      <patternFill patternType="solid">
        <fgColor theme="8" tint="0.79998168889431442"/>
        <bgColor indexed="64"/>
      </patternFill>
    </fill>
    <fill>
      <patternFill patternType="solid">
        <fgColor theme="9" tint="0.39997558519241921"/>
        <bgColor indexed="64"/>
      </patternFill>
    </fill>
  </fills>
  <borders count="23">
    <border>
      <left/>
      <right/>
      <top/>
      <bottom/>
      <diagonal/>
    </border>
    <border>
      <left/>
      <right/>
      <top/>
      <bottom style="thin">
        <color indexed="64"/>
      </bottom>
      <diagonal/>
    </border>
    <border>
      <left style="medium">
        <color indexed="64"/>
      </left>
      <right/>
      <top/>
      <bottom/>
      <diagonal/>
    </border>
    <border>
      <left/>
      <right/>
      <top style="thin">
        <color indexed="64"/>
      </top>
      <bottom style="double">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style="hair">
        <color indexed="64"/>
      </top>
      <bottom style="hair">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double">
        <color indexed="64"/>
      </left>
      <right style="double">
        <color indexed="64"/>
      </right>
      <top style="double">
        <color indexed="64"/>
      </top>
      <bottom style="double">
        <color indexed="64"/>
      </bottom>
      <diagonal/>
    </border>
    <border>
      <left/>
      <right/>
      <top/>
      <bottom style="thick">
        <color indexed="49"/>
      </bottom>
      <diagonal/>
    </border>
    <border>
      <left/>
      <right/>
      <top/>
      <bottom style="medium">
        <color indexed="49"/>
      </bottom>
      <diagonal/>
    </border>
    <border>
      <left/>
      <right/>
      <top style="thin">
        <color indexed="62"/>
      </top>
      <bottom style="double">
        <color indexed="62"/>
      </bottom>
      <diagonal/>
    </border>
    <border>
      <left/>
      <right/>
      <top style="thin">
        <color indexed="49"/>
      </top>
      <bottom style="double">
        <color indexed="49"/>
      </bottom>
      <diagonal/>
    </border>
  </borders>
  <cellStyleXfs count="1025">
    <xf numFmtId="0" fontId="0"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4" fontId="2" fillId="0" borderId="0" applyFont="0" applyFill="0" applyBorder="0" applyAlignment="0" applyProtection="0"/>
    <xf numFmtId="0" fontId="3" fillId="0" borderId="0"/>
    <xf numFmtId="0" fontId="2" fillId="0" borderId="0"/>
    <xf numFmtId="44" fontId="1" fillId="0" borderId="0" applyFont="0" applyFill="0" applyBorder="0" applyAlignment="0" applyProtection="0"/>
    <xf numFmtId="166" fontId="2" fillId="0" borderId="0" applyFill="0" applyBorder="0" applyAlignment="0" applyProtection="0"/>
    <xf numFmtId="0" fontId="3" fillId="0" borderId="0"/>
    <xf numFmtId="49" fontId="52" fillId="0" borderId="0" applyNumberFormat="0" applyAlignment="0">
      <alignment vertical="top"/>
    </xf>
    <xf numFmtId="0" fontId="1" fillId="0" borderId="0"/>
    <xf numFmtId="0" fontId="2" fillId="0" borderId="0"/>
    <xf numFmtId="0" fontId="1" fillId="0" borderId="0"/>
    <xf numFmtId="0" fontId="2" fillId="0" borderId="0"/>
    <xf numFmtId="0" fontId="57" fillId="0" borderId="0"/>
    <xf numFmtId="0" fontId="58" fillId="0" borderId="0"/>
    <xf numFmtId="167" fontId="59" fillId="0" borderId="0"/>
    <xf numFmtId="0" fontId="2" fillId="0" borderId="0" applyNumberFormat="0" applyFill="0" applyBorder="0" applyAlignment="0" applyProtection="0"/>
    <xf numFmtId="0" fontId="60" fillId="0" borderId="0"/>
    <xf numFmtId="0" fontId="2" fillId="0" borderId="0"/>
    <xf numFmtId="0" fontId="2" fillId="0" borderId="0" applyNumberFormat="0" applyFill="0" applyBorder="0" applyAlignment="0" applyProtection="0"/>
    <xf numFmtId="0" fontId="58" fillId="0" borderId="0"/>
    <xf numFmtId="0" fontId="60" fillId="0" borderId="0"/>
    <xf numFmtId="0" fontId="2" fillId="0" borderId="0"/>
    <xf numFmtId="0" fontId="3" fillId="0" borderId="0"/>
    <xf numFmtId="0" fontId="2" fillId="0" borderId="0" applyNumberFormat="0" applyFill="0" applyBorder="0" applyAlignment="0" applyProtection="0"/>
    <xf numFmtId="0" fontId="57" fillId="0" borderId="0"/>
    <xf numFmtId="0" fontId="1" fillId="0" borderId="0"/>
    <xf numFmtId="4" fontId="111" fillId="46" borderId="12">
      <alignment horizontal="right" readingOrder="1"/>
      <protection locked="0"/>
    </xf>
    <xf numFmtId="0" fontId="2" fillId="0" borderId="0" applyNumberFormat="0" applyFill="0" applyBorder="0" applyAlignment="0" applyProtection="0"/>
    <xf numFmtId="0" fontId="2" fillId="0" borderId="0" applyNumberFormat="0" applyFill="0" applyBorder="0" applyAlignment="0" applyProtection="0"/>
    <xf numFmtId="0" fontId="1" fillId="0" borderId="0"/>
    <xf numFmtId="0" fontId="60"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14" borderId="0" applyNumberFormat="0" applyBorder="0" applyAlignment="0" applyProtection="0"/>
    <xf numFmtId="0" fontId="60" fillId="14" borderId="0" applyNumberFormat="0" applyBorder="0" applyAlignment="0" applyProtection="0"/>
    <xf numFmtId="0" fontId="60" fillId="14" borderId="0" applyNumberFormat="0" applyBorder="0" applyAlignment="0" applyProtection="0"/>
    <xf numFmtId="0" fontId="60" fillId="14" borderId="0" applyNumberFormat="0" applyBorder="0" applyAlignment="0" applyProtection="0"/>
    <xf numFmtId="0" fontId="60" fillId="14" borderId="0" applyNumberFormat="0" applyBorder="0" applyAlignment="0" applyProtection="0"/>
    <xf numFmtId="0" fontId="60" fillId="14" borderId="0" applyNumberFormat="0" applyBorder="0" applyAlignment="0" applyProtection="0"/>
    <xf numFmtId="0" fontId="60" fillId="14" borderId="0" applyNumberFormat="0" applyBorder="0" applyAlignment="0" applyProtection="0"/>
    <xf numFmtId="0" fontId="60" fillId="14" borderId="0" applyNumberFormat="0" applyBorder="0" applyAlignment="0" applyProtection="0"/>
    <xf numFmtId="0" fontId="60" fillId="14" borderId="0" applyNumberFormat="0" applyBorder="0" applyAlignment="0" applyProtection="0"/>
    <xf numFmtId="0" fontId="60" fillId="14" borderId="0" applyNumberFormat="0" applyBorder="0" applyAlignment="0" applyProtection="0"/>
    <xf numFmtId="0" fontId="60" fillId="14" borderId="0" applyNumberFormat="0" applyBorder="0" applyAlignment="0" applyProtection="0"/>
    <xf numFmtId="0" fontId="60" fillId="14" borderId="0" applyNumberFormat="0" applyBorder="0" applyAlignment="0" applyProtection="0"/>
    <xf numFmtId="0" fontId="60" fillId="14" borderId="0" applyNumberFormat="0" applyBorder="0" applyAlignment="0" applyProtection="0"/>
    <xf numFmtId="0" fontId="60" fillId="14" borderId="0" applyNumberFormat="0" applyBorder="0" applyAlignment="0" applyProtection="0"/>
    <xf numFmtId="0" fontId="60" fillId="14" borderId="0" applyNumberFormat="0" applyBorder="0" applyAlignment="0" applyProtection="0"/>
    <xf numFmtId="0" fontId="60" fillId="14" borderId="0" applyNumberFormat="0" applyBorder="0" applyAlignment="0" applyProtection="0"/>
    <xf numFmtId="0" fontId="60" fillId="14" borderId="0" applyNumberFormat="0" applyBorder="0" applyAlignment="0" applyProtection="0"/>
    <xf numFmtId="0" fontId="60" fillId="14" borderId="0" applyNumberFormat="0" applyBorder="0" applyAlignment="0" applyProtection="0"/>
    <xf numFmtId="0" fontId="60" fillId="14" borderId="0" applyNumberFormat="0" applyBorder="0" applyAlignment="0" applyProtection="0"/>
    <xf numFmtId="0" fontId="60" fillId="14" borderId="0" applyNumberFormat="0" applyBorder="0" applyAlignment="0" applyProtection="0"/>
    <xf numFmtId="0" fontId="60" fillId="14" borderId="0" applyNumberFormat="0" applyBorder="0" applyAlignment="0" applyProtection="0"/>
    <xf numFmtId="0" fontId="60" fillId="14" borderId="0" applyNumberFormat="0" applyBorder="0" applyAlignment="0" applyProtection="0"/>
    <xf numFmtId="0" fontId="60" fillId="14" borderId="0" applyNumberFormat="0" applyBorder="0" applyAlignment="0" applyProtection="0"/>
    <xf numFmtId="0" fontId="60" fillId="14" borderId="0" applyNumberFormat="0" applyBorder="0" applyAlignment="0" applyProtection="0"/>
    <xf numFmtId="0" fontId="60" fillId="14" borderId="0" applyNumberFormat="0" applyBorder="0" applyAlignment="0" applyProtection="0"/>
    <xf numFmtId="0" fontId="60" fillId="14" borderId="0" applyNumberFormat="0" applyBorder="0" applyAlignment="0" applyProtection="0"/>
    <xf numFmtId="0" fontId="60" fillId="14" borderId="0" applyNumberFormat="0" applyBorder="0" applyAlignment="0" applyProtection="0"/>
    <xf numFmtId="0" fontId="60" fillId="14" borderId="0" applyNumberFormat="0" applyBorder="0" applyAlignment="0" applyProtection="0"/>
    <xf numFmtId="0" fontId="60" fillId="14" borderId="0" applyNumberFormat="0" applyBorder="0" applyAlignment="0" applyProtection="0"/>
    <xf numFmtId="0" fontId="60" fillId="14" borderId="0" applyNumberFormat="0" applyBorder="0" applyAlignment="0" applyProtection="0"/>
    <xf numFmtId="0" fontId="60" fillId="14" borderId="0" applyNumberFormat="0" applyBorder="0" applyAlignment="0" applyProtection="0"/>
    <xf numFmtId="0" fontId="94" fillId="15" borderId="0" applyNumberFormat="0" applyBorder="0" applyAlignment="0" applyProtection="0"/>
    <xf numFmtId="0" fontId="94" fillId="16" borderId="0" applyNumberFormat="0" applyBorder="0" applyAlignment="0" applyProtection="0"/>
    <xf numFmtId="0" fontId="94" fillId="16" borderId="0" applyNumberFormat="0" applyBorder="0" applyAlignment="0" applyProtection="0"/>
    <xf numFmtId="0" fontId="94" fillId="15" borderId="0" applyNumberFormat="0" applyBorder="0" applyAlignment="0" applyProtection="0"/>
    <xf numFmtId="0" fontId="94" fillId="17" borderId="0" applyNumberFormat="0" applyBorder="0" applyAlignment="0" applyProtection="0"/>
    <xf numFmtId="0" fontId="94" fillId="16"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19" borderId="0" applyNumberFormat="0" applyBorder="0" applyAlignment="0" applyProtection="0"/>
    <xf numFmtId="0" fontId="60" fillId="19" borderId="0" applyNumberFormat="0" applyBorder="0" applyAlignment="0" applyProtection="0"/>
    <xf numFmtId="0" fontId="60" fillId="19" borderId="0" applyNumberFormat="0" applyBorder="0" applyAlignment="0" applyProtection="0"/>
    <xf numFmtId="0" fontId="60" fillId="19" borderId="0" applyNumberFormat="0" applyBorder="0" applyAlignment="0" applyProtection="0"/>
    <xf numFmtId="0" fontId="60" fillId="19" borderId="0" applyNumberFormat="0" applyBorder="0" applyAlignment="0" applyProtection="0"/>
    <xf numFmtId="0" fontId="60" fillId="19" borderId="0" applyNumberFormat="0" applyBorder="0" applyAlignment="0" applyProtection="0"/>
    <xf numFmtId="0" fontId="60" fillId="19" borderId="0" applyNumberFormat="0" applyBorder="0" applyAlignment="0" applyProtection="0"/>
    <xf numFmtId="0" fontId="60" fillId="19" borderId="0" applyNumberFormat="0" applyBorder="0" applyAlignment="0" applyProtection="0"/>
    <xf numFmtId="0" fontId="60" fillId="19" borderId="0" applyNumberFormat="0" applyBorder="0" applyAlignment="0" applyProtection="0"/>
    <xf numFmtId="0" fontId="60" fillId="19" borderId="0" applyNumberFormat="0" applyBorder="0" applyAlignment="0" applyProtection="0"/>
    <xf numFmtId="0" fontId="60" fillId="19" borderId="0" applyNumberFormat="0" applyBorder="0" applyAlignment="0" applyProtection="0"/>
    <xf numFmtId="0" fontId="60" fillId="19" borderId="0" applyNumberFormat="0" applyBorder="0" applyAlignment="0" applyProtection="0"/>
    <xf numFmtId="0" fontId="60" fillId="19" borderId="0" applyNumberFormat="0" applyBorder="0" applyAlignment="0" applyProtection="0"/>
    <xf numFmtId="0" fontId="60" fillId="19" borderId="0" applyNumberFormat="0" applyBorder="0" applyAlignment="0" applyProtection="0"/>
    <xf numFmtId="0" fontId="60" fillId="19" borderId="0" applyNumberFormat="0" applyBorder="0" applyAlignment="0" applyProtection="0"/>
    <xf numFmtId="0" fontId="60" fillId="19" borderId="0" applyNumberFormat="0" applyBorder="0" applyAlignment="0" applyProtection="0"/>
    <xf numFmtId="0" fontId="60" fillId="19" borderId="0" applyNumberFormat="0" applyBorder="0" applyAlignment="0" applyProtection="0"/>
    <xf numFmtId="0" fontId="60" fillId="19" borderId="0" applyNumberFormat="0" applyBorder="0" applyAlignment="0" applyProtection="0"/>
    <xf numFmtId="0" fontId="60" fillId="19" borderId="0" applyNumberFormat="0" applyBorder="0" applyAlignment="0" applyProtection="0"/>
    <xf numFmtId="0" fontId="60" fillId="19" borderId="0" applyNumberFormat="0" applyBorder="0" applyAlignment="0" applyProtection="0"/>
    <xf numFmtId="0" fontId="60" fillId="19" borderId="0" applyNumberFormat="0" applyBorder="0" applyAlignment="0" applyProtection="0"/>
    <xf numFmtId="0" fontId="60" fillId="19" borderId="0" applyNumberFormat="0" applyBorder="0" applyAlignment="0" applyProtection="0"/>
    <xf numFmtId="0" fontId="60" fillId="19" borderId="0" applyNumberFormat="0" applyBorder="0" applyAlignment="0" applyProtection="0"/>
    <xf numFmtId="0" fontId="60" fillId="19" borderId="0" applyNumberFormat="0" applyBorder="0" applyAlignment="0" applyProtection="0"/>
    <xf numFmtId="0" fontId="60" fillId="19" borderId="0" applyNumberFormat="0" applyBorder="0" applyAlignment="0" applyProtection="0"/>
    <xf numFmtId="0" fontId="60" fillId="19" borderId="0" applyNumberFormat="0" applyBorder="0" applyAlignment="0" applyProtection="0"/>
    <xf numFmtId="0" fontId="60" fillId="19" borderId="0" applyNumberFormat="0" applyBorder="0" applyAlignment="0" applyProtection="0"/>
    <xf numFmtId="0" fontId="60" fillId="19" borderId="0" applyNumberFormat="0" applyBorder="0" applyAlignment="0" applyProtection="0"/>
    <xf numFmtId="0" fontId="60" fillId="19" borderId="0" applyNumberFormat="0" applyBorder="0" applyAlignment="0" applyProtection="0"/>
    <xf numFmtId="0" fontId="60" fillId="19"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0" borderId="0" applyNumberFormat="0" applyBorder="0" applyAlignment="0" applyProtection="0"/>
    <xf numFmtId="0" fontId="60" fillId="20" borderId="0" applyNumberFormat="0" applyBorder="0" applyAlignment="0" applyProtection="0"/>
    <xf numFmtId="0" fontId="60" fillId="20" borderId="0" applyNumberFormat="0" applyBorder="0" applyAlignment="0" applyProtection="0"/>
    <xf numFmtId="0" fontId="60" fillId="20" borderId="0" applyNumberFormat="0" applyBorder="0" applyAlignment="0" applyProtection="0"/>
    <xf numFmtId="0" fontId="60" fillId="20" borderId="0" applyNumberFormat="0" applyBorder="0" applyAlignment="0" applyProtection="0"/>
    <xf numFmtId="0" fontId="60" fillId="20" borderId="0" applyNumberFormat="0" applyBorder="0" applyAlignment="0" applyProtection="0"/>
    <xf numFmtId="0" fontId="60" fillId="20" borderId="0" applyNumberFormat="0" applyBorder="0" applyAlignment="0" applyProtection="0"/>
    <xf numFmtId="0" fontId="60" fillId="20" borderId="0" applyNumberFormat="0" applyBorder="0" applyAlignment="0" applyProtection="0"/>
    <xf numFmtId="0" fontId="60" fillId="20" borderId="0" applyNumberFormat="0" applyBorder="0" applyAlignment="0" applyProtection="0"/>
    <xf numFmtId="0" fontId="60" fillId="20" borderId="0" applyNumberFormat="0" applyBorder="0" applyAlignment="0" applyProtection="0"/>
    <xf numFmtId="0" fontId="60" fillId="20" borderId="0" applyNumberFormat="0" applyBorder="0" applyAlignment="0" applyProtection="0"/>
    <xf numFmtId="0" fontId="60" fillId="20" borderId="0" applyNumberFormat="0" applyBorder="0" applyAlignment="0" applyProtection="0"/>
    <xf numFmtId="0" fontId="60" fillId="20" borderId="0" applyNumberFormat="0" applyBorder="0" applyAlignment="0" applyProtection="0"/>
    <xf numFmtId="0" fontId="60" fillId="20" borderId="0" applyNumberFormat="0" applyBorder="0" applyAlignment="0" applyProtection="0"/>
    <xf numFmtId="0" fontId="60" fillId="20" borderId="0" applyNumberFormat="0" applyBorder="0" applyAlignment="0" applyProtection="0"/>
    <xf numFmtId="0" fontId="60" fillId="20" borderId="0" applyNumberFormat="0" applyBorder="0" applyAlignment="0" applyProtection="0"/>
    <xf numFmtId="0" fontId="60" fillId="20" borderId="0" applyNumberFormat="0" applyBorder="0" applyAlignment="0" applyProtection="0"/>
    <xf numFmtId="0" fontId="60" fillId="20" borderId="0" applyNumberFormat="0" applyBorder="0" applyAlignment="0" applyProtection="0"/>
    <xf numFmtId="0" fontId="60" fillId="20" borderId="0" applyNumberFormat="0" applyBorder="0" applyAlignment="0" applyProtection="0"/>
    <xf numFmtId="0" fontId="60" fillId="20" borderId="0" applyNumberFormat="0" applyBorder="0" applyAlignment="0" applyProtection="0"/>
    <xf numFmtId="0" fontId="60" fillId="20" borderId="0" applyNumberFormat="0" applyBorder="0" applyAlignment="0" applyProtection="0"/>
    <xf numFmtId="0" fontId="60" fillId="20" borderId="0" applyNumberFormat="0" applyBorder="0" applyAlignment="0" applyProtection="0"/>
    <xf numFmtId="0" fontId="60" fillId="20" borderId="0" applyNumberFormat="0" applyBorder="0" applyAlignment="0" applyProtection="0"/>
    <xf numFmtId="0" fontId="60" fillId="20" borderId="0" applyNumberFormat="0" applyBorder="0" applyAlignment="0" applyProtection="0"/>
    <xf numFmtId="0" fontId="60" fillId="20" borderId="0" applyNumberFormat="0" applyBorder="0" applyAlignment="0" applyProtection="0"/>
    <xf numFmtId="0" fontId="60" fillId="20" borderId="0" applyNumberFormat="0" applyBorder="0" applyAlignment="0" applyProtection="0"/>
    <xf numFmtId="0" fontId="60" fillId="20" borderId="0" applyNumberFormat="0" applyBorder="0" applyAlignment="0" applyProtection="0"/>
    <xf numFmtId="0" fontId="60" fillId="20" borderId="0" applyNumberFormat="0" applyBorder="0" applyAlignment="0" applyProtection="0"/>
    <xf numFmtId="0" fontId="60" fillId="20" borderId="0" applyNumberFormat="0" applyBorder="0" applyAlignment="0" applyProtection="0"/>
    <xf numFmtId="0" fontId="60" fillId="20" borderId="0" applyNumberFormat="0" applyBorder="0" applyAlignment="0" applyProtection="0"/>
    <xf numFmtId="0" fontId="60" fillId="20"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94" fillId="22" borderId="0" applyNumberFormat="0" applyBorder="0" applyAlignment="0" applyProtection="0"/>
    <xf numFmtId="0" fontId="94" fillId="16" borderId="0" applyNumberFormat="0" applyBorder="0" applyAlignment="0" applyProtection="0"/>
    <xf numFmtId="0" fontId="94" fillId="16" borderId="0" applyNumberFormat="0" applyBorder="0" applyAlignment="0" applyProtection="0"/>
    <xf numFmtId="0" fontId="94" fillId="22" borderId="0" applyNumberFormat="0" applyBorder="0" applyAlignment="0" applyProtection="0"/>
    <xf numFmtId="0" fontId="94" fillId="17" borderId="0" applyNumberFormat="0" applyBorder="0" applyAlignment="0" applyProtection="0"/>
    <xf numFmtId="0" fontId="94" fillId="23"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19" borderId="0" applyNumberFormat="0" applyBorder="0" applyAlignment="0" applyProtection="0"/>
    <xf numFmtId="0" fontId="64" fillId="19" borderId="0" applyNumberFormat="0" applyBorder="0" applyAlignment="0" applyProtection="0"/>
    <xf numFmtId="0" fontId="64" fillId="19" borderId="0" applyNumberFormat="0" applyBorder="0" applyAlignment="0" applyProtection="0"/>
    <xf numFmtId="0" fontId="64" fillId="19" borderId="0" applyNumberFormat="0" applyBorder="0" applyAlignment="0" applyProtection="0"/>
    <xf numFmtId="0" fontId="64" fillId="19" borderId="0" applyNumberFormat="0" applyBorder="0" applyAlignment="0" applyProtection="0"/>
    <xf numFmtId="0" fontId="64" fillId="19" borderId="0" applyNumberFormat="0" applyBorder="0" applyAlignment="0" applyProtection="0"/>
    <xf numFmtId="0" fontId="64" fillId="19" borderId="0" applyNumberFormat="0" applyBorder="0" applyAlignment="0" applyProtection="0"/>
    <xf numFmtId="0" fontId="64" fillId="19" borderId="0" applyNumberFormat="0" applyBorder="0" applyAlignment="0" applyProtection="0"/>
    <xf numFmtId="0" fontId="64" fillId="19" borderId="0" applyNumberFormat="0" applyBorder="0" applyAlignment="0" applyProtection="0"/>
    <xf numFmtId="0" fontId="64" fillId="19" borderId="0" applyNumberFormat="0" applyBorder="0" applyAlignment="0" applyProtection="0"/>
    <xf numFmtId="0" fontId="64" fillId="19"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5" borderId="0" applyNumberFormat="0" applyBorder="0" applyAlignment="0" applyProtection="0"/>
    <xf numFmtId="0" fontId="64" fillId="25" borderId="0" applyNumberFormat="0" applyBorder="0" applyAlignment="0" applyProtection="0"/>
    <xf numFmtId="0" fontId="64" fillId="25" borderId="0" applyNumberFormat="0" applyBorder="0" applyAlignment="0" applyProtection="0"/>
    <xf numFmtId="0" fontId="64" fillId="25" borderId="0" applyNumberFormat="0" applyBorder="0" applyAlignment="0" applyProtection="0"/>
    <xf numFmtId="0" fontId="64" fillId="25" borderId="0" applyNumberFormat="0" applyBorder="0" applyAlignment="0" applyProtection="0"/>
    <xf numFmtId="0" fontId="64" fillId="25" borderId="0" applyNumberFormat="0" applyBorder="0" applyAlignment="0" applyProtection="0"/>
    <xf numFmtId="0" fontId="64" fillId="25" borderId="0" applyNumberFormat="0" applyBorder="0" applyAlignment="0" applyProtection="0"/>
    <xf numFmtId="0" fontId="64" fillId="25" borderId="0" applyNumberFormat="0" applyBorder="0" applyAlignment="0" applyProtection="0"/>
    <xf numFmtId="0" fontId="64" fillId="25" borderId="0" applyNumberFormat="0" applyBorder="0" applyAlignment="0" applyProtection="0"/>
    <xf numFmtId="0" fontId="64" fillId="25" borderId="0" applyNumberFormat="0" applyBorder="0" applyAlignment="0" applyProtection="0"/>
    <xf numFmtId="0" fontId="64" fillId="25"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6" borderId="0" applyNumberFormat="0" applyBorder="0" applyAlignment="0" applyProtection="0"/>
    <xf numFmtId="0" fontId="64" fillId="26" borderId="0" applyNumberFormat="0" applyBorder="0" applyAlignment="0" applyProtection="0"/>
    <xf numFmtId="0" fontId="64" fillId="26" borderId="0" applyNumberFormat="0" applyBorder="0" applyAlignment="0" applyProtection="0"/>
    <xf numFmtId="0" fontId="64" fillId="26" borderId="0" applyNumberFormat="0" applyBorder="0" applyAlignment="0" applyProtection="0"/>
    <xf numFmtId="0" fontId="64" fillId="26" borderId="0" applyNumberFormat="0" applyBorder="0" applyAlignment="0" applyProtection="0"/>
    <xf numFmtId="0" fontId="64" fillId="26" borderId="0" applyNumberFormat="0" applyBorder="0" applyAlignment="0" applyProtection="0"/>
    <xf numFmtId="0" fontId="64" fillId="26" borderId="0" applyNumberFormat="0" applyBorder="0" applyAlignment="0" applyProtection="0"/>
    <xf numFmtId="0" fontId="64" fillId="26" borderId="0" applyNumberFormat="0" applyBorder="0" applyAlignment="0" applyProtection="0"/>
    <xf numFmtId="0" fontId="64" fillId="26" borderId="0" applyNumberFormat="0" applyBorder="0" applyAlignment="0" applyProtection="0"/>
    <xf numFmtId="0" fontId="64" fillId="26"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4" fillId="27" borderId="0" applyNumberFormat="0" applyBorder="0" applyAlignment="0" applyProtection="0"/>
    <xf numFmtId="0" fontId="64" fillId="27" borderId="0" applyNumberFormat="0" applyBorder="0" applyAlignment="0" applyProtection="0"/>
    <xf numFmtId="0" fontId="64" fillId="27" borderId="0" applyNumberFormat="0" applyBorder="0" applyAlignment="0" applyProtection="0"/>
    <xf numFmtId="0" fontId="64" fillId="27" borderId="0" applyNumberFormat="0" applyBorder="0" applyAlignment="0" applyProtection="0"/>
    <xf numFmtId="0" fontId="64" fillId="27" borderId="0" applyNumberFormat="0" applyBorder="0" applyAlignment="0" applyProtection="0"/>
    <xf numFmtId="0" fontId="64" fillId="27" borderId="0" applyNumberFormat="0" applyBorder="0" applyAlignment="0" applyProtection="0"/>
    <xf numFmtId="0" fontId="64" fillId="27" borderId="0" applyNumberFormat="0" applyBorder="0" applyAlignment="0" applyProtection="0"/>
    <xf numFmtId="0" fontId="64" fillId="27" borderId="0" applyNumberFormat="0" applyBorder="0" applyAlignment="0" applyProtection="0"/>
    <xf numFmtId="0" fontId="64" fillId="27" borderId="0" applyNumberFormat="0" applyBorder="0" applyAlignment="0" applyProtection="0"/>
    <xf numFmtId="0" fontId="64" fillId="27" borderId="0" applyNumberFormat="0" applyBorder="0" applyAlignment="0" applyProtection="0"/>
    <xf numFmtId="0" fontId="64" fillId="27" borderId="0" applyNumberFormat="0" applyBorder="0" applyAlignment="0" applyProtection="0"/>
    <xf numFmtId="0" fontId="95" fillId="28" borderId="0" applyNumberFormat="0" applyBorder="0" applyAlignment="0" applyProtection="0"/>
    <xf numFmtId="0" fontId="95" fillId="16" borderId="0" applyNumberFormat="0" applyBorder="0" applyAlignment="0" applyProtection="0"/>
    <xf numFmtId="0" fontId="95" fillId="29" borderId="0" applyNumberFormat="0" applyBorder="0" applyAlignment="0" applyProtection="0"/>
    <xf numFmtId="0" fontId="95" fillId="22" borderId="0" applyNumberFormat="0" applyBorder="0" applyAlignment="0" applyProtection="0"/>
    <xf numFmtId="0" fontId="95" fillId="28" borderId="0" applyNumberFormat="0" applyBorder="0" applyAlignment="0" applyProtection="0"/>
    <xf numFmtId="0" fontId="95" fillId="23"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2" borderId="0" applyNumberFormat="0" applyBorder="0" applyAlignment="0" applyProtection="0"/>
    <xf numFmtId="0" fontId="64" fillId="32" borderId="0" applyNumberFormat="0" applyBorder="0" applyAlignment="0" applyProtection="0"/>
    <xf numFmtId="0" fontId="64" fillId="32" borderId="0" applyNumberFormat="0" applyBorder="0" applyAlignment="0" applyProtection="0"/>
    <xf numFmtId="0" fontId="64" fillId="32" borderId="0" applyNumberFormat="0" applyBorder="0" applyAlignment="0" applyProtection="0"/>
    <xf numFmtId="0" fontId="64" fillId="32" borderId="0" applyNumberFormat="0" applyBorder="0" applyAlignment="0" applyProtection="0"/>
    <xf numFmtId="0" fontId="64" fillId="32" borderId="0" applyNumberFormat="0" applyBorder="0" applyAlignment="0" applyProtection="0"/>
    <xf numFmtId="0" fontId="64" fillId="32" borderId="0" applyNumberFormat="0" applyBorder="0" applyAlignment="0" applyProtection="0"/>
    <xf numFmtId="0" fontId="64" fillId="32" borderId="0" applyNumberFormat="0" applyBorder="0" applyAlignment="0" applyProtection="0"/>
    <xf numFmtId="0" fontId="64" fillId="32" borderId="0" applyNumberFormat="0" applyBorder="0" applyAlignment="0" applyProtection="0"/>
    <xf numFmtId="0" fontId="64" fillId="32" borderId="0" applyNumberFormat="0" applyBorder="0" applyAlignment="0" applyProtection="0"/>
    <xf numFmtId="0" fontId="64" fillId="32" borderId="0" applyNumberFormat="0" applyBorder="0" applyAlignment="0" applyProtection="0"/>
    <xf numFmtId="0" fontId="64" fillId="25" borderId="0" applyNumberFormat="0" applyBorder="0" applyAlignment="0" applyProtection="0"/>
    <xf numFmtId="0" fontId="64" fillId="25" borderId="0" applyNumberFormat="0" applyBorder="0" applyAlignment="0" applyProtection="0"/>
    <xf numFmtId="0" fontId="64" fillId="25" borderId="0" applyNumberFormat="0" applyBorder="0" applyAlignment="0" applyProtection="0"/>
    <xf numFmtId="0" fontId="64" fillId="25" borderId="0" applyNumberFormat="0" applyBorder="0" applyAlignment="0" applyProtection="0"/>
    <xf numFmtId="0" fontId="64" fillId="25" borderId="0" applyNumberFormat="0" applyBorder="0" applyAlignment="0" applyProtection="0"/>
    <xf numFmtId="0" fontId="64" fillId="25" borderId="0" applyNumberFormat="0" applyBorder="0" applyAlignment="0" applyProtection="0"/>
    <xf numFmtId="0" fontId="64" fillId="25" borderId="0" applyNumberFormat="0" applyBorder="0" applyAlignment="0" applyProtection="0"/>
    <xf numFmtId="0" fontId="64" fillId="25" borderId="0" applyNumberFormat="0" applyBorder="0" applyAlignment="0" applyProtection="0"/>
    <xf numFmtId="0" fontId="64" fillId="25" borderId="0" applyNumberFormat="0" applyBorder="0" applyAlignment="0" applyProtection="0"/>
    <xf numFmtId="0" fontId="64" fillId="25" borderId="0" applyNumberFormat="0" applyBorder="0" applyAlignment="0" applyProtection="0"/>
    <xf numFmtId="0" fontId="64" fillId="25"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6" borderId="0" applyNumberFormat="0" applyBorder="0" applyAlignment="0" applyProtection="0"/>
    <xf numFmtId="0" fontId="64" fillId="26" borderId="0" applyNumberFormat="0" applyBorder="0" applyAlignment="0" applyProtection="0"/>
    <xf numFmtId="0" fontId="64" fillId="26" borderId="0" applyNumberFormat="0" applyBorder="0" applyAlignment="0" applyProtection="0"/>
    <xf numFmtId="0" fontId="64" fillId="26" borderId="0" applyNumberFormat="0" applyBorder="0" applyAlignment="0" applyProtection="0"/>
    <xf numFmtId="0" fontId="64" fillId="26" borderId="0" applyNumberFormat="0" applyBorder="0" applyAlignment="0" applyProtection="0"/>
    <xf numFmtId="0" fontId="64" fillId="26" borderId="0" applyNumberFormat="0" applyBorder="0" applyAlignment="0" applyProtection="0"/>
    <xf numFmtId="0" fontId="64" fillId="26" borderId="0" applyNumberFormat="0" applyBorder="0" applyAlignment="0" applyProtection="0"/>
    <xf numFmtId="0" fontId="64" fillId="26" borderId="0" applyNumberFormat="0" applyBorder="0" applyAlignment="0" applyProtection="0"/>
    <xf numFmtId="0" fontId="64" fillId="26" borderId="0" applyNumberFormat="0" applyBorder="0" applyAlignment="0" applyProtection="0"/>
    <xf numFmtId="0" fontId="64" fillId="26" borderId="0" applyNumberFormat="0" applyBorder="0" applyAlignment="0" applyProtection="0"/>
    <xf numFmtId="0" fontId="64" fillId="26" borderId="0" applyNumberFormat="0" applyBorder="0" applyAlignment="0" applyProtection="0"/>
    <xf numFmtId="0" fontId="64" fillId="33" borderId="0" applyNumberFormat="0" applyBorder="0" applyAlignment="0" applyProtection="0"/>
    <xf numFmtId="0" fontId="64" fillId="33" borderId="0" applyNumberFormat="0" applyBorder="0" applyAlignment="0" applyProtection="0"/>
    <xf numFmtId="0" fontId="64" fillId="33" borderId="0" applyNumberFormat="0" applyBorder="0" applyAlignment="0" applyProtection="0"/>
    <xf numFmtId="0" fontId="64" fillId="33" borderId="0" applyNumberFormat="0" applyBorder="0" applyAlignment="0" applyProtection="0"/>
    <xf numFmtId="0" fontId="64" fillId="33" borderId="0" applyNumberFormat="0" applyBorder="0" applyAlignment="0" applyProtection="0"/>
    <xf numFmtId="0" fontId="64" fillId="33" borderId="0" applyNumberFormat="0" applyBorder="0" applyAlignment="0" applyProtection="0"/>
    <xf numFmtId="0" fontId="64" fillId="33" borderId="0" applyNumberFormat="0" applyBorder="0" applyAlignment="0" applyProtection="0"/>
    <xf numFmtId="0" fontId="64" fillId="33" borderId="0" applyNumberFormat="0" applyBorder="0" applyAlignment="0" applyProtection="0"/>
    <xf numFmtId="0" fontId="64" fillId="33" borderId="0" applyNumberFormat="0" applyBorder="0" applyAlignment="0" applyProtection="0"/>
    <xf numFmtId="0" fontId="64" fillId="33" borderId="0" applyNumberFormat="0" applyBorder="0" applyAlignment="0" applyProtection="0"/>
    <xf numFmtId="0" fontId="64" fillId="33" borderId="0" applyNumberFormat="0" applyBorder="0" applyAlignment="0" applyProtection="0"/>
    <xf numFmtId="0" fontId="64" fillId="33"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96" fillId="15" borderId="9" applyNumberFormat="0" applyAlignment="0" applyProtection="0"/>
    <xf numFmtId="0" fontId="76" fillId="34" borderId="9" applyNumberFormat="0" applyAlignment="0" applyProtection="0"/>
    <xf numFmtId="0" fontId="76" fillId="34" borderId="9" applyNumberFormat="0" applyAlignment="0" applyProtection="0"/>
    <xf numFmtId="0" fontId="76" fillId="34" borderId="9" applyNumberFormat="0" applyAlignment="0" applyProtection="0"/>
    <xf numFmtId="0" fontId="76" fillId="34" borderId="9" applyNumberFormat="0" applyAlignment="0" applyProtection="0"/>
    <xf numFmtId="0" fontId="76" fillId="34" borderId="9" applyNumberFormat="0" applyAlignment="0" applyProtection="0"/>
    <xf numFmtId="0" fontId="76" fillId="34" borderId="9" applyNumberFormat="0" applyAlignment="0" applyProtection="0"/>
    <xf numFmtId="0" fontId="76" fillId="34" borderId="9" applyNumberFormat="0" applyAlignment="0" applyProtection="0"/>
    <xf numFmtId="0" fontId="76" fillId="34" borderId="9" applyNumberFormat="0" applyAlignment="0" applyProtection="0"/>
    <xf numFmtId="0" fontId="76" fillId="34" borderId="9" applyNumberFormat="0" applyAlignment="0" applyProtection="0"/>
    <xf numFmtId="0" fontId="76" fillId="34" borderId="9" applyNumberFormat="0" applyAlignment="0" applyProtection="0"/>
    <xf numFmtId="0" fontId="76" fillId="34" borderId="9" applyNumberFormat="0" applyAlignment="0" applyProtection="0"/>
    <xf numFmtId="0" fontId="76" fillId="34" borderId="9" applyNumberFormat="0" applyAlignment="0" applyProtection="0"/>
    <xf numFmtId="0" fontId="97" fillId="0" borderId="10" applyNumberFormat="0" applyFill="0" applyAlignment="0" applyProtection="0"/>
    <xf numFmtId="0" fontId="98" fillId="35" borderId="11" applyNumberFormat="0" applyAlignment="0" applyProtection="0"/>
    <xf numFmtId="0" fontId="75" fillId="36" borderId="11" applyNumberFormat="0" applyAlignment="0" applyProtection="0"/>
    <xf numFmtId="0" fontId="75" fillId="36" borderId="11" applyNumberFormat="0" applyAlignment="0" applyProtection="0"/>
    <xf numFmtId="0" fontId="75" fillId="36" borderId="11" applyNumberFormat="0" applyAlignment="0" applyProtection="0"/>
    <xf numFmtId="0" fontId="75" fillId="36" borderId="11" applyNumberFormat="0" applyAlignment="0" applyProtection="0"/>
    <xf numFmtId="0" fontId="75" fillId="36" borderId="11" applyNumberFormat="0" applyAlignment="0" applyProtection="0"/>
    <xf numFmtId="0" fontId="75" fillId="36" borderId="11" applyNumberFormat="0" applyAlignment="0" applyProtection="0"/>
    <xf numFmtId="0" fontId="75" fillId="36" borderId="11" applyNumberFormat="0" applyAlignment="0" applyProtection="0"/>
    <xf numFmtId="0" fontId="75" fillId="36" borderId="11" applyNumberFormat="0" applyAlignment="0" applyProtection="0"/>
    <xf numFmtId="0" fontId="75" fillId="36" borderId="11" applyNumberFormat="0" applyAlignment="0" applyProtection="0"/>
    <xf numFmtId="0" fontId="75" fillId="36" borderId="11" applyNumberFormat="0" applyAlignment="0" applyProtection="0"/>
    <xf numFmtId="0" fontId="75" fillId="36" borderId="11" applyNumberFormat="0" applyAlignment="0" applyProtection="0"/>
    <xf numFmtId="0" fontId="75" fillId="36" borderId="11" applyNumberFormat="0" applyAlignment="0" applyProtection="0"/>
    <xf numFmtId="0" fontId="95" fillId="28" borderId="0" applyNumberFormat="0" applyBorder="0" applyAlignment="0" applyProtection="0"/>
    <xf numFmtId="0" fontId="95" fillId="37" borderId="0" applyNumberFormat="0" applyBorder="0" applyAlignment="0" applyProtection="0"/>
    <xf numFmtId="0" fontId="95" fillId="38" borderId="0" applyNumberFormat="0" applyBorder="0" applyAlignment="0" applyProtection="0"/>
    <xf numFmtId="0" fontId="95" fillId="39" borderId="0" applyNumberFormat="0" applyBorder="0" applyAlignment="0" applyProtection="0"/>
    <xf numFmtId="0" fontId="95" fillId="28" borderId="0" applyNumberFormat="0" applyBorder="0" applyAlignment="0" applyProtection="0"/>
    <xf numFmtId="0" fontId="95" fillId="40"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3" fontId="81"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74" fontId="81" fillId="0" borderId="0" applyFont="0" applyFill="0" applyBorder="0" applyAlignment="0" applyProtection="0"/>
    <xf numFmtId="0" fontId="81" fillId="0" borderId="0" applyFont="0" applyFill="0" applyBorder="0" applyAlignment="0" applyProtection="0"/>
    <xf numFmtId="0" fontId="82" fillId="0" borderId="12" applyAlignment="0"/>
    <xf numFmtId="0" fontId="83" fillId="0" borderId="12" applyAlignment="0"/>
    <xf numFmtId="0" fontId="83" fillId="0" borderId="12" applyAlignment="0"/>
    <xf numFmtId="0" fontId="83" fillId="0" borderId="12" applyAlignment="0"/>
    <xf numFmtId="0" fontId="82" fillId="0" borderId="12">
      <alignment vertical="top" wrapText="1"/>
    </xf>
    <xf numFmtId="171" fontId="2" fillId="0" borderId="0" applyFont="0" applyFill="0" applyBorder="0" applyAlignment="0" applyProtection="0"/>
    <xf numFmtId="175" fontId="63" fillId="0" borderId="0" applyFill="0" applyBorder="0" applyAlignment="0" applyProtection="0"/>
    <xf numFmtId="171" fontId="2" fillId="0" borderId="0" applyFon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2" fontId="81" fillId="0" borderId="0" applyFont="0" applyFill="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68" fillId="0" borderId="13"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69" fillId="0" borderId="14" applyNumberFormat="0" applyFill="0" applyAlignment="0" applyProtection="0"/>
    <xf numFmtId="0" fontId="69" fillId="0" borderId="14" applyNumberFormat="0" applyFill="0" applyAlignment="0" applyProtection="0"/>
    <xf numFmtId="0" fontId="69" fillId="0" borderId="14" applyNumberFormat="0" applyFill="0" applyAlignment="0" applyProtection="0"/>
    <xf numFmtId="0" fontId="69" fillId="0" borderId="14" applyNumberFormat="0" applyFill="0" applyAlignment="0" applyProtection="0"/>
    <xf numFmtId="0" fontId="69" fillId="0" borderId="14" applyNumberFormat="0" applyFill="0" applyAlignment="0" applyProtection="0"/>
    <xf numFmtId="0" fontId="69" fillId="0" borderId="14" applyNumberFormat="0" applyFill="0" applyAlignment="0" applyProtection="0"/>
    <xf numFmtId="0" fontId="69" fillId="0" borderId="14" applyNumberFormat="0" applyFill="0" applyAlignment="0" applyProtection="0"/>
    <xf numFmtId="0" fontId="69" fillId="0" borderId="14" applyNumberFormat="0" applyFill="0" applyAlignment="0" applyProtection="0"/>
    <xf numFmtId="0" fontId="69" fillId="0" borderId="14" applyNumberFormat="0" applyFill="0" applyAlignment="0" applyProtection="0"/>
    <xf numFmtId="0" fontId="69" fillId="0" borderId="14" applyNumberFormat="0" applyFill="0" applyAlignment="0" applyProtection="0"/>
    <xf numFmtId="0" fontId="69" fillId="0" borderId="14" applyNumberFormat="0" applyFill="0" applyAlignment="0" applyProtection="0"/>
    <xf numFmtId="0" fontId="69" fillId="0" borderId="14" applyNumberFormat="0" applyFill="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70" fillId="0" borderId="15" applyNumberFormat="0" applyFill="0" applyAlignment="0" applyProtection="0"/>
    <xf numFmtId="0" fontId="70" fillId="0" borderId="15" applyNumberFormat="0" applyFill="0" applyAlignment="0" applyProtection="0"/>
    <xf numFmtId="0" fontId="70" fillId="0" borderId="15" applyNumberFormat="0" applyFill="0" applyAlignment="0" applyProtection="0"/>
    <xf numFmtId="0" fontId="70" fillId="0" borderId="15" applyNumberFormat="0" applyFill="0" applyAlignment="0" applyProtection="0"/>
    <xf numFmtId="0" fontId="70" fillId="0" borderId="15" applyNumberFormat="0" applyFill="0" applyAlignment="0" applyProtection="0"/>
    <xf numFmtId="0" fontId="70" fillId="0" borderId="15" applyNumberFormat="0" applyFill="0" applyAlignment="0" applyProtection="0"/>
    <xf numFmtId="0" fontId="70" fillId="0" borderId="15" applyNumberFormat="0" applyFill="0" applyAlignment="0" applyProtection="0"/>
    <xf numFmtId="0" fontId="70" fillId="0" borderId="15" applyNumberFormat="0" applyFill="0" applyAlignment="0" applyProtection="0"/>
    <xf numFmtId="0" fontId="70" fillId="0" borderId="15" applyNumberFormat="0" applyFill="0" applyAlignment="0" applyProtection="0"/>
    <xf numFmtId="0" fontId="70" fillId="0" borderId="15" applyNumberFormat="0" applyFill="0" applyAlignment="0" applyProtection="0"/>
    <xf numFmtId="0" fontId="70" fillId="0" borderId="15" applyNumberFormat="0" applyFill="0" applyAlignment="0" applyProtection="0"/>
    <xf numFmtId="0" fontId="70" fillId="0" borderId="15" applyNumberFormat="0" applyFill="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99" fillId="23" borderId="9" applyNumberFormat="0" applyAlignment="0" applyProtection="0"/>
    <xf numFmtId="0" fontId="78" fillId="14" borderId="9" applyNumberFormat="0" applyAlignment="0" applyProtection="0"/>
    <xf numFmtId="0" fontId="78" fillId="14" borderId="9" applyNumberFormat="0" applyAlignment="0" applyProtection="0"/>
    <xf numFmtId="0" fontId="78" fillId="14" borderId="9" applyNumberFormat="0" applyAlignment="0" applyProtection="0"/>
    <xf numFmtId="0" fontId="78" fillId="14" borderId="9" applyNumberFormat="0" applyAlignment="0" applyProtection="0"/>
    <xf numFmtId="0" fontId="78" fillId="14" borderId="9" applyNumberFormat="0" applyAlignment="0" applyProtection="0"/>
    <xf numFmtId="0" fontId="78" fillId="14" borderId="9" applyNumberFormat="0" applyAlignment="0" applyProtection="0"/>
    <xf numFmtId="0" fontId="78" fillId="14" borderId="9" applyNumberFormat="0" applyAlignment="0" applyProtection="0"/>
    <xf numFmtId="0" fontId="78" fillId="14" borderId="9" applyNumberFormat="0" applyAlignment="0" applyProtection="0"/>
    <xf numFmtId="0" fontId="78" fillId="14" borderId="9" applyNumberFormat="0" applyAlignment="0" applyProtection="0"/>
    <xf numFmtId="0" fontId="78" fillId="14" borderId="9" applyNumberFormat="0" applyAlignment="0" applyProtection="0"/>
    <xf numFmtId="0" fontId="78" fillId="14" borderId="9" applyNumberFormat="0" applyAlignment="0" applyProtection="0"/>
    <xf numFmtId="0" fontId="78" fillId="14" borderId="9" applyNumberFormat="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86" fillId="0" borderId="0">
      <alignment vertical="top"/>
    </xf>
    <xf numFmtId="0" fontId="86" fillId="0" borderId="0">
      <alignment vertical="top"/>
    </xf>
    <xf numFmtId="0" fontId="68" fillId="0" borderId="13" applyNumberFormat="0" applyFill="0" applyAlignment="0" applyProtection="0"/>
    <xf numFmtId="0" fontId="68" fillId="0" borderId="13" applyNumberFormat="0" applyFill="0" applyAlignment="0" applyProtection="0"/>
    <xf numFmtId="0" fontId="87" fillId="0" borderId="0"/>
    <xf numFmtId="0" fontId="87" fillId="0" borderId="0"/>
    <xf numFmtId="0" fontId="69" fillId="0" borderId="14" applyNumberFormat="0" applyFill="0" applyAlignment="0" applyProtection="0"/>
    <xf numFmtId="0" fontId="69" fillId="0" borderId="14" applyNumberFormat="0" applyFill="0" applyAlignment="0" applyProtection="0"/>
    <xf numFmtId="7" fontId="3" fillId="0" borderId="0"/>
    <xf numFmtId="0" fontId="2" fillId="0" borderId="0"/>
    <xf numFmtId="0" fontId="80" fillId="0" borderId="0"/>
    <xf numFmtId="0" fontId="2" fillId="0" borderId="0"/>
    <xf numFmtId="0" fontId="2" fillId="0" borderId="0"/>
    <xf numFmtId="0" fontId="3" fillId="0" borderId="0"/>
    <xf numFmtId="0" fontId="2" fillId="0" borderId="0"/>
    <xf numFmtId="0" fontId="60" fillId="0" borderId="0"/>
    <xf numFmtId="0" fontId="1" fillId="0" borderId="0"/>
    <xf numFmtId="0" fontId="3" fillId="0" borderId="0"/>
    <xf numFmtId="0" fontId="3" fillId="0" borderId="0"/>
    <xf numFmtId="0" fontId="3" fillId="0" borderId="0"/>
    <xf numFmtId="0" fontId="2" fillId="0" borderId="0"/>
    <xf numFmtId="0" fontId="2" fillId="0" borderId="0"/>
    <xf numFmtId="7" fontId="3" fillId="0" borderId="0"/>
    <xf numFmtId="0" fontId="2" fillId="0" borderId="0"/>
    <xf numFmtId="168" fontId="61" fillId="0" borderId="0"/>
    <xf numFmtId="0" fontId="2" fillId="0" borderId="0"/>
    <xf numFmtId="0" fontId="2" fillId="0" borderId="0"/>
    <xf numFmtId="0" fontId="1" fillId="0" borderId="0">
      <alignment vertical="top"/>
    </xf>
    <xf numFmtId="0" fontId="71" fillId="41" borderId="0" applyNumberFormat="0" applyBorder="0" applyAlignment="0" applyProtection="0"/>
    <xf numFmtId="0" fontId="71" fillId="41" borderId="0" applyNumberFormat="0" applyBorder="0" applyAlignment="0" applyProtection="0"/>
    <xf numFmtId="0" fontId="71" fillId="41" borderId="0" applyNumberFormat="0" applyBorder="0" applyAlignment="0" applyProtection="0"/>
    <xf numFmtId="0" fontId="71" fillId="41" borderId="0" applyNumberFormat="0" applyBorder="0" applyAlignment="0" applyProtection="0"/>
    <xf numFmtId="0" fontId="71" fillId="41" borderId="0" applyNumberFormat="0" applyBorder="0" applyAlignment="0" applyProtection="0"/>
    <xf numFmtId="0" fontId="71" fillId="41" borderId="0" applyNumberFormat="0" applyBorder="0" applyAlignment="0" applyProtection="0"/>
    <xf numFmtId="0" fontId="71" fillId="41" borderId="0" applyNumberFormat="0" applyBorder="0" applyAlignment="0" applyProtection="0"/>
    <xf numFmtId="0" fontId="71" fillId="41" borderId="0" applyNumberFormat="0" applyBorder="0" applyAlignment="0" applyProtection="0"/>
    <xf numFmtId="0" fontId="71" fillId="41" borderId="0" applyNumberFormat="0" applyBorder="0" applyAlignment="0" applyProtection="0"/>
    <xf numFmtId="0" fontId="71" fillId="41" borderId="0" applyNumberFormat="0" applyBorder="0" applyAlignment="0" applyProtection="0"/>
    <xf numFmtId="0" fontId="71" fillId="41" borderId="0" applyNumberFormat="0" applyBorder="0" applyAlignment="0" applyProtection="0"/>
    <xf numFmtId="0" fontId="71" fillId="41" borderId="0" applyNumberFormat="0" applyBorder="0" applyAlignment="0" applyProtection="0"/>
    <xf numFmtId="0" fontId="100" fillId="29" borderId="0" applyNumberFormat="0" applyBorder="0" applyAlignment="0" applyProtection="0"/>
    <xf numFmtId="0" fontId="2" fillId="0" borderId="0" applyNumberFormat="0" applyFill="0" applyBorder="0" applyAlignment="0" applyProtection="0"/>
    <xf numFmtId="0" fontId="88" fillId="0" borderId="0"/>
    <xf numFmtId="172" fontId="59" fillId="0" borderId="0"/>
    <xf numFmtId="172" fontId="59" fillId="0" borderId="0"/>
    <xf numFmtId="170" fontId="59" fillId="0" borderId="0"/>
    <xf numFmtId="172" fontId="59" fillId="0" borderId="0"/>
    <xf numFmtId="172" fontId="59" fillId="0" borderId="0"/>
    <xf numFmtId="172" fontId="59" fillId="0" borderId="0"/>
    <xf numFmtId="172" fontId="59"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72" fontId="59" fillId="0" borderId="0"/>
    <xf numFmtId="172" fontId="59" fillId="0" borderId="0"/>
    <xf numFmtId="172" fontId="59" fillId="0" borderId="0"/>
    <xf numFmtId="172" fontId="59" fillId="0" borderId="0"/>
    <xf numFmtId="172" fontId="59"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72" fontId="59" fillId="0" borderId="0"/>
    <xf numFmtId="172" fontId="59" fillId="0" borderId="0"/>
    <xf numFmtId="172" fontId="59" fillId="0" borderId="0"/>
    <xf numFmtId="172" fontId="59" fillId="0" borderId="0"/>
    <xf numFmtId="172" fontId="59" fillId="0" borderId="0"/>
    <xf numFmtId="0" fontId="2" fillId="0" borderId="0" applyNumberFormat="0" applyFill="0" applyBorder="0" applyAlignment="0" applyProtection="0"/>
    <xf numFmtId="172" fontId="59" fillId="0" borderId="0"/>
    <xf numFmtId="0" fontId="89" fillId="0" borderId="0"/>
    <xf numFmtId="0" fontId="89" fillId="0" borderId="0"/>
    <xf numFmtId="172" fontId="59" fillId="0" borderId="0"/>
    <xf numFmtId="172" fontId="59" fillId="0" borderId="0"/>
    <xf numFmtId="172" fontId="59" fillId="0" borderId="0"/>
    <xf numFmtId="172" fontId="59" fillId="0" borderId="0"/>
    <xf numFmtId="172" fontId="59" fillId="0" borderId="0"/>
    <xf numFmtId="172" fontId="59" fillId="0" borderId="0"/>
    <xf numFmtId="172" fontId="59" fillId="0" borderId="0"/>
    <xf numFmtId="172" fontId="59" fillId="0" borderId="0"/>
    <xf numFmtId="172" fontId="59" fillId="0" borderId="0"/>
    <xf numFmtId="172" fontId="59" fillId="0" borderId="0"/>
    <xf numFmtId="172" fontId="59" fillId="0" borderId="0"/>
    <xf numFmtId="172" fontId="59" fillId="0" borderId="0"/>
    <xf numFmtId="172" fontId="59" fillId="0" borderId="0"/>
    <xf numFmtId="172" fontId="59" fillId="0" borderId="0"/>
    <xf numFmtId="172" fontId="59" fillId="0" borderId="0"/>
    <xf numFmtId="172" fontId="59" fillId="0" borderId="0"/>
    <xf numFmtId="172" fontId="59" fillId="0" borderId="0"/>
    <xf numFmtId="0" fontId="8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8" fillId="0" borderId="0"/>
    <xf numFmtId="0" fontId="88" fillId="0" borderId="0"/>
    <xf numFmtId="0" fontId="63" fillId="0" borderId="0"/>
    <xf numFmtId="0" fontId="63" fillId="0" borderId="0"/>
    <xf numFmtId="0" fontId="63" fillId="42" borderId="17" applyNumberFormat="0" applyAlignment="0" applyProtection="0"/>
    <xf numFmtId="0" fontId="88" fillId="43" borderId="17" applyNumberFormat="0" applyFont="0" applyAlignment="0" applyProtection="0"/>
    <xf numFmtId="0" fontId="88" fillId="43" borderId="17" applyNumberFormat="0" applyFont="0" applyAlignment="0" applyProtection="0"/>
    <xf numFmtId="0" fontId="88" fillId="43" borderId="17" applyNumberFormat="0" applyFont="0" applyAlignment="0" applyProtection="0"/>
    <xf numFmtId="0" fontId="88" fillId="43" borderId="17" applyNumberFormat="0" applyFont="0" applyAlignment="0" applyProtection="0"/>
    <xf numFmtId="0" fontId="88" fillId="43" borderId="17" applyNumberFormat="0" applyFont="0" applyAlignment="0" applyProtection="0"/>
    <xf numFmtId="0" fontId="88" fillId="43" borderId="17" applyNumberFormat="0" applyFont="0" applyAlignment="0" applyProtection="0"/>
    <xf numFmtId="0" fontId="88" fillId="43" borderId="17" applyNumberFormat="0" applyFont="0" applyAlignment="0" applyProtection="0"/>
    <xf numFmtId="0" fontId="88" fillId="43" borderId="17" applyNumberFormat="0" applyFont="0" applyAlignment="0" applyProtection="0"/>
    <xf numFmtId="0" fontId="88" fillId="43" borderId="17" applyNumberFormat="0" applyFont="0" applyAlignment="0" applyProtection="0"/>
    <xf numFmtId="0" fontId="88" fillId="43" borderId="17" applyNumberFormat="0" applyFont="0" applyAlignment="0" applyProtection="0"/>
    <xf numFmtId="0" fontId="88" fillId="43" borderId="17" applyNumberFormat="0" applyFont="0" applyAlignment="0" applyProtection="0"/>
    <xf numFmtId="0" fontId="88" fillId="43" borderId="17" applyNumberFormat="0" applyFont="0" applyAlignment="0" applyProtection="0"/>
    <xf numFmtId="9" fontId="63" fillId="0" borderId="0" applyFill="0" applyBorder="0" applyAlignment="0" applyProtection="0"/>
    <xf numFmtId="0" fontId="101" fillId="15" borderId="16" applyNumberFormat="0" applyAlignment="0" applyProtection="0"/>
    <xf numFmtId="0" fontId="66" fillId="34" borderId="16" applyNumberFormat="0" applyAlignment="0" applyProtection="0"/>
    <xf numFmtId="0" fontId="66" fillId="34" borderId="16" applyNumberFormat="0" applyAlignment="0" applyProtection="0"/>
    <xf numFmtId="0" fontId="66" fillId="34" borderId="16" applyNumberFormat="0" applyAlignment="0" applyProtection="0"/>
    <xf numFmtId="0" fontId="66" fillId="34" borderId="16" applyNumberFormat="0" applyAlignment="0" applyProtection="0"/>
    <xf numFmtId="0" fontId="66" fillId="34" borderId="16" applyNumberFormat="0" applyAlignment="0" applyProtection="0"/>
    <xf numFmtId="0" fontId="66" fillId="34" borderId="16" applyNumberFormat="0" applyAlignment="0" applyProtection="0"/>
    <xf numFmtId="0" fontId="66" fillId="34" borderId="16" applyNumberFormat="0" applyAlignment="0" applyProtection="0"/>
    <xf numFmtId="0" fontId="66" fillId="34" borderId="16" applyNumberFormat="0" applyAlignment="0" applyProtection="0"/>
    <xf numFmtId="0" fontId="66" fillId="34" borderId="16" applyNumberFormat="0" applyAlignment="0" applyProtection="0"/>
    <xf numFmtId="0" fontId="66" fillId="34" borderId="16" applyNumberFormat="0" applyAlignment="0" applyProtection="0"/>
    <xf numFmtId="0" fontId="66" fillId="34" borderId="16" applyNumberFormat="0" applyAlignment="0" applyProtection="0"/>
    <xf numFmtId="0" fontId="66" fillId="34" borderId="16" applyNumberFormat="0" applyAlignment="0" applyProtection="0"/>
    <xf numFmtId="49" fontId="90" fillId="8" borderId="18">
      <alignment horizontal="center" vertical="top" wrapText="1"/>
    </xf>
    <xf numFmtId="49" fontId="91" fillId="8" borderId="18">
      <alignment horizontal="center" vertical="top" wrapText="1"/>
    </xf>
    <xf numFmtId="49" fontId="91" fillId="8" borderId="18">
      <alignment horizontal="center" vertical="top" wrapText="1"/>
    </xf>
    <xf numFmtId="49" fontId="90" fillId="8" borderId="18">
      <alignment horizontal="center" vertical="top" wrapText="1"/>
    </xf>
    <xf numFmtId="49" fontId="92" fillId="0" borderId="0" applyNumberFormat="0" applyProtection="0">
      <alignment horizontal="right" vertical="top"/>
      <protection locked="0"/>
    </xf>
    <xf numFmtId="49" fontId="93" fillId="0" borderId="0" applyNumberFormat="0" applyProtection="0">
      <alignment horizontal="right" vertical="top"/>
      <protection locked="0"/>
    </xf>
    <xf numFmtId="49" fontId="93" fillId="0" borderId="0" applyNumberFormat="0" applyProtection="0">
      <alignment horizontal="right" vertical="top"/>
      <protection locked="0"/>
    </xf>
    <xf numFmtId="0" fontId="58" fillId="0" borderId="0"/>
    <xf numFmtId="0" fontId="62" fillId="0" borderId="0"/>
    <xf numFmtId="0" fontId="58" fillId="0" borderId="0"/>
    <xf numFmtId="0" fontId="102" fillId="0" borderId="0" applyNumberFormat="0" applyFill="0" applyBorder="0" applyAlignment="0" applyProtection="0"/>
    <xf numFmtId="0" fontId="103"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04" fillId="0" borderId="0" applyNumberFormat="0" applyFill="0" applyBorder="0" applyAlignment="0" applyProtection="0"/>
    <xf numFmtId="0" fontId="105" fillId="0" borderId="19" applyNumberFormat="0" applyFill="0" applyAlignment="0" applyProtection="0"/>
    <xf numFmtId="0" fontId="106" fillId="0" borderId="14" applyNumberFormat="0" applyFill="0" applyAlignment="0" applyProtection="0"/>
    <xf numFmtId="0" fontId="107" fillId="0" borderId="20" applyNumberFormat="0" applyFill="0" applyAlignment="0" applyProtection="0"/>
    <xf numFmtId="0" fontId="107" fillId="0" borderId="0" applyNumberFormat="0" applyFill="0" applyBorder="0" applyAlignment="0" applyProtection="0"/>
    <xf numFmtId="0" fontId="81" fillId="0" borderId="8" applyNumberFormat="0" applyFont="0" applyFill="0" applyAlignment="0" applyProtection="0"/>
    <xf numFmtId="0" fontId="81" fillId="0" borderId="8" applyNumberFormat="0" applyFont="0" applyFill="0" applyAlignment="0" applyProtection="0"/>
    <xf numFmtId="0" fontId="81" fillId="0" borderId="8" applyNumberFormat="0" applyFont="0" applyFill="0" applyAlignment="0" applyProtection="0"/>
    <xf numFmtId="0" fontId="79" fillId="0" borderId="21" applyNumberFormat="0" applyFill="0" applyAlignment="0" applyProtection="0"/>
    <xf numFmtId="0" fontId="79" fillId="0" borderId="21" applyNumberFormat="0" applyFill="0" applyAlignment="0" applyProtection="0"/>
    <xf numFmtId="0" fontId="79" fillId="0" borderId="21" applyNumberFormat="0" applyFill="0" applyAlignment="0" applyProtection="0"/>
    <xf numFmtId="0" fontId="79" fillId="0" borderId="21" applyNumberFormat="0" applyFill="0" applyAlignment="0" applyProtection="0"/>
    <xf numFmtId="0" fontId="79" fillId="0" borderId="21" applyNumberFormat="0" applyFill="0" applyAlignment="0" applyProtection="0"/>
    <xf numFmtId="0" fontId="79" fillId="0" borderId="21" applyNumberFormat="0" applyFill="0" applyAlignment="0" applyProtection="0"/>
    <xf numFmtId="0" fontId="79" fillId="0" borderId="21" applyNumberFormat="0" applyFill="0" applyAlignment="0" applyProtection="0"/>
    <xf numFmtId="0" fontId="79" fillId="0" borderId="21" applyNumberFormat="0" applyFill="0" applyAlignment="0" applyProtection="0"/>
    <xf numFmtId="0" fontId="79" fillId="0" borderId="21" applyNumberFormat="0" applyFill="0" applyAlignment="0" applyProtection="0"/>
    <xf numFmtId="0" fontId="79" fillId="0" borderId="21" applyNumberFormat="0" applyFill="0" applyAlignment="0" applyProtection="0"/>
    <xf numFmtId="0" fontId="79" fillId="0" borderId="21" applyNumberFormat="0" applyFill="0" applyAlignment="0" applyProtection="0"/>
    <xf numFmtId="0" fontId="79" fillId="0" borderId="21" applyNumberFormat="0" applyFill="0" applyAlignment="0" applyProtection="0"/>
    <xf numFmtId="0" fontId="81" fillId="0" borderId="8" applyNumberFormat="0" applyFont="0" applyFill="0" applyAlignment="0" applyProtection="0"/>
    <xf numFmtId="0" fontId="81" fillId="0" borderId="8" applyNumberFormat="0" applyFont="0" applyFill="0" applyAlignment="0" applyProtection="0"/>
    <xf numFmtId="0" fontId="81" fillId="0" borderId="8" applyNumberFormat="0" applyFont="0" applyFill="0" applyAlignment="0" applyProtection="0"/>
    <xf numFmtId="0" fontId="81" fillId="0" borderId="8" applyNumberFormat="0" applyFont="0" applyFill="0" applyAlignment="0" applyProtection="0"/>
    <xf numFmtId="0" fontId="81" fillId="0" borderId="8" applyNumberFormat="0" applyFont="0" applyFill="0" applyAlignment="0" applyProtection="0"/>
    <xf numFmtId="0" fontId="81" fillId="0" borderId="8" applyNumberFormat="0" applyFont="0" applyFill="0" applyAlignment="0" applyProtection="0"/>
    <xf numFmtId="0" fontId="81" fillId="0" borderId="8" applyNumberFormat="0" applyFont="0" applyFill="0" applyAlignment="0" applyProtection="0"/>
    <xf numFmtId="0" fontId="81" fillId="0" borderId="8" applyNumberFormat="0" applyFont="0" applyFill="0" applyAlignment="0" applyProtection="0"/>
    <xf numFmtId="0" fontId="81" fillId="0" borderId="8" applyNumberFormat="0" applyFont="0" applyFill="0" applyAlignment="0" applyProtection="0"/>
    <xf numFmtId="0" fontId="81" fillId="0" borderId="8" applyNumberFormat="0" applyFont="0" applyFill="0" applyAlignment="0" applyProtection="0"/>
    <xf numFmtId="0" fontId="81" fillId="0" borderId="8" applyNumberFormat="0" applyFont="0" applyFill="0" applyAlignment="0" applyProtection="0"/>
    <xf numFmtId="0" fontId="81" fillId="0" borderId="8" applyNumberFormat="0" applyFont="0" applyFill="0" applyAlignment="0" applyProtection="0"/>
    <xf numFmtId="0" fontId="108" fillId="0" borderId="22" applyNumberFormat="0" applyFill="0" applyAlignment="0" applyProtection="0"/>
    <xf numFmtId="0" fontId="109" fillId="44" borderId="0" applyNumberFormat="0" applyBorder="0" applyAlignment="0" applyProtection="0"/>
    <xf numFmtId="0" fontId="110" fillId="45" borderId="0" applyNumberFormat="0" applyBorder="0" applyAlignment="0" applyProtection="0"/>
    <xf numFmtId="44" fontId="60" fillId="0" borderId="0" applyFont="0" applyFill="0" applyBorder="0" applyAlignment="0" applyProtection="0"/>
    <xf numFmtId="43" fontId="3" fillId="0" borderId="0" applyFont="0" applyFill="0" applyBorder="0" applyAlignment="0" applyProtection="0"/>
    <xf numFmtId="43" fontId="60"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172" fontId="59" fillId="0" borderId="0"/>
    <xf numFmtId="0" fontId="2" fillId="0" borderId="0" applyNumberFormat="0" applyFill="0" applyBorder="0" applyAlignment="0" applyProtection="0"/>
    <xf numFmtId="0" fontId="2" fillId="0" borderId="0" applyNumberFormat="0" applyFill="0" applyBorder="0" applyAlignment="0" applyProtection="0"/>
    <xf numFmtId="172" fontId="59" fillId="0" borderId="0"/>
    <xf numFmtId="0" fontId="2" fillId="0" borderId="0"/>
    <xf numFmtId="0" fontId="2" fillId="0" borderId="0"/>
    <xf numFmtId="0" fontId="1" fillId="0" borderId="0"/>
    <xf numFmtId="0" fontId="1" fillId="0" borderId="0"/>
    <xf numFmtId="0" fontId="2" fillId="0" borderId="0"/>
    <xf numFmtId="0" fontId="57" fillId="0" borderId="0"/>
    <xf numFmtId="0" fontId="2" fillId="0" borderId="0" applyNumberFormat="0" applyFill="0" applyBorder="0" applyAlignment="0" applyProtection="0"/>
    <xf numFmtId="0" fontId="57" fillId="0" borderId="0"/>
    <xf numFmtId="0" fontId="2" fillId="0" borderId="0" applyNumberFormat="0" applyFill="0" applyBorder="0" applyAlignment="0" applyProtection="0"/>
    <xf numFmtId="0" fontId="2" fillId="0" borderId="0" applyNumberFormat="0" applyFill="0" applyBorder="0" applyAlignment="0" applyProtection="0"/>
    <xf numFmtId="0" fontId="57" fillId="0" borderId="0"/>
    <xf numFmtId="0" fontId="62" fillId="0" borderId="0"/>
    <xf numFmtId="0" fontId="2" fillId="0" borderId="0"/>
    <xf numFmtId="0" fontId="2" fillId="0" borderId="0"/>
    <xf numFmtId="0" fontId="116" fillId="0" borderId="0"/>
  </cellStyleXfs>
  <cellXfs count="658">
    <xf numFmtId="0" fontId="0" fillId="0" borderId="0" xfId="0"/>
    <xf numFmtId="0" fontId="4" fillId="0" borderId="0" xfId="0" applyFont="1"/>
    <xf numFmtId="0" fontId="5" fillId="0" borderId="0" xfId="0" applyFont="1"/>
    <xf numFmtId="0" fontId="6" fillId="0" borderId="0" xfId="0" applyFont="1" applyAlignment="1">
      <alignment vertical="center"/>
    </xf>
    <xf numFmtId="0" fontId="7" fillId="0" borderId="0" xfId="0" applyFont="1"/>
    <xf numFmtId="0" fontId="7" fillId="0" borderId="0" xfId="0" applyFont="1" applyAlignment="1">
      <alignment horizontal="right"/>
    </xf>
    <xf numFmtId="0" fontId="7" fillId="0" borderId="0" xfId="0" applyFont="1" applyAlignment="1">
      <alignment horizontal="left"/>
    </xf>
    <xf numFmtId="0" fontId="6" fillId="0" borderId="0" xfId="0" applyFont="1"/>
    <xf numFmtId="0" fontId="8" fillId="0" borderId="0" xfId="0" applyFont="1"/>
    <xf numFmtId="49" fontId="9" fillId="0" borderId="0" xfId="0" applyNumberFormat="1" applyFont="1" applyFill="1" applyBorder="1" applyAlignment="1" applyProtection="1">
      <alignment vertical="top"/>
    </xf>
    <xf numFmtId="0" fontId="8" fillId="0" borderId="0" xfId="0" applyFont="1" applyAlignment="1">
      <alignment horizontal="right"/>
    </xf>
    <xf numFmtId="0" fontId="8" fillId="0" borderId="0" xfId="0" applyFont="1" applyAlignment="1">
      <alignment horizontal="left"/>
    </xf>
    <xf numFmtId="0" fontId="8" fillId="0" borderId="0" xfId="0" applyFont="1" applyAlignment="1">
      <alignment wrapText="1"/>
    </xf>
    <xf numFmtId="0" fontId="8" fillId="0" borderId="0" xfId="0" applyFont="1" applyAlignment="1">
      <alignment horizontal="justify" vertical="top"/>
    </xf>
    <xf numFmtId="0" fontId="10" fillId="0" borderId="0" xfId="0" applyFont="1" applyAlignment="1">
      <alignment horizontal="justify" vertical="top" wrapText="1"/>
    </xf>
    <xf numFmtId="4" fontId="10" fillId="0" borderId="0" xfId="0" applyNumberFormat="1" applyFont="1" applyAlignment="1">
      <alignment horizontal="justify" vertical="top" wrapText="1"/>
    </xf>
    <xf numFmtId="0" fontId="12" fillId="0" borderId="0" xfId="0" applyFont="1" applyAlignment="1">
      <alignment vertical="center"/>
    </xf>
    <xf numFmtId="0" fontId="13" fillId="0" borderId="0" xfId="0" applyFont="1"/>
    <xf numFmtId="0" fontId="14" fillId="0" borderId="0" xfId="0" applyFont="1"/>
    <xf numFmtId="17" fontId="15" fillId="0" borderId="0" xfId="0" applyNumberFormat="1" applyFont="1"/>
    <xf numFmtId="165" fontId="16" fillId="0" borderId="0" xfId="0" applyNumberFormat="1" applyFont="1" applyAlignment="1" applyProtection="1">
      <alignment wrapText="1"/>
      <protection locked="0"/>
    </xf>
    <xf numFmtId="165" fontId="16" fillId="0" borderId="0" xfId="0" applyNumberFormat="1" applyFont="1" applyAlignment="1">
      <alignment wrapText="1"/>
    </xf>
    <xf numFmtId="0" fontId="16" fillId="0" borderId="0" xfId="0" applyFont="1"/>
    <xf numFmtId="0" fontId="16" fillId="0" borderId="0" xfId="0" applyFont="1" applyFill="1" applyBorder="1" applyAlignment="1" applyProtection="1">
      <alignment horizontal="justify" vertical="distributed" wrapText="1"/>
      <protection locked="0"/>
    </xf>
    <xf numFmtId="0" fontId="16" fillId="0" borderId="0" xfId="0" applyFont="1" applyFill="1"/>
    <xf numFmtId="0" fontId="18" fillId="0" borderId="0" xfId="0" applyFont="1" applyAlignment="1">
      <alignment vertical="center"/>
    </xf>
    <xf numFmtId="0" fontId="19" fillId="0" borderId="0" xfId="0" applyFont="1" applyAlignment="1">
      <alignment vertical="center"/>
    </xf>
    <xf numFmtId="0" fontId="19" fillId="0" borderId="0" xfId="0" applyFont="1"/>
    <xf numFmtId="0" fontId="18" fillId="0" borderId="0" xfId="0" applyFont="1"/>
    <xf numFmtId="0" fontId="22" fillId="0" borderId="0" xfId="0" applyFont="1"/>
    <xf numFmtId="0" fontId="22" fillId="0" borderId="0" xfId="0" applyFont="1" applyBorder="1"/>
    <xf numFmtId="0" fontId="26" fillId="0" borderId="0" xfId="0" applyFont="1"/>
    <xf numFmtId="4" fontId="26" fillId="4" borderId="4" xfId="0" applyNumberFormat="1" applyFont="1" applyFill="1" applyBorder="1" applyAlignment="1">
      <alignment horizontal="center"/>
    </xf>
    <xf numFmtId="0" fontId="24" fillId="0" borderId="0" xfId="0" applyFont="1"/>
    <xf numFmtId="165" fontId="27" fillId="0" borderId="0" xfId="0" applyNumberFormat="1" applyFont="1"/>
    <xf numFmtId="0" fontId="26" fillId="4" borderId="4" xfId="0" applyFont="1" applyFill="1" applyBorder="1" applyAlignment="1">
      <alignment vertical="center"/>
    </xf>
    <xf numFmtId="0" fontId="29" fillId="4" borderId="4" xfId="0" applyFont="1" applyFill="1" applyBorder="1" applyAlignment="1">
      <alignment horizontal="left" vertical="center" wrapText="1"/>
    </xf>
    <xf numFmtId="0" fontId="29" fillId="4" borderId="4" xfId="0" applyFont="1" applyFill="1" applyBorder="1" applyAlignment="1">
      <alignment horizontal="center" vertical="center" wrapText="1"/>
    </xf>
    <xf numFmtId="165" fontId="29" fillId="4" borderId="4" xfId="0" applyNumberFormat="1" applyFont="1" applyFill="1" applyBorder="1" applyAlignment="1">
      <alignment horizontal="center" vertical="center"/>
    </xf>
    <xf numFmtId="0" fontId="30" fillId="0" borderId="0" xfId="0" applyFont="1" applyAlignment="1">
      <alignment horizontal="center" vertical="center"/>
    </xf>
    <xf numFmtId="165" fontId="22" fillId="0" borderId="0" xfId="0" applyNumberFormat="1" applyFont="1" applyFill="1" applyAlignment="1"/>
    <xf numFmtId="165" fontId="22" fillId="0" borderId="0" xfId="0" applyNumberFormat="1" applyFont="1" applyAlignment="1"/>
    <xf numFmtId="165" fontId="22" fillId="0" borderId="0" xfId="0" applyNumberFormat="1" applyFont="1" applyFill="1" applyProtection="1"/>
    <xf numFmtId="0" fontId="17" fillId="0" borderId="0" xfId="0" applyFont="1"/>
    <xf numFmtId="0" fontId="29" fillId="0" borderId="0" xfId="0" applyFont="1" applyFill="1" applyBorder="1" applyAlignment="1">
      <alignment horizontal="left" vertical="center" wrapText="1"/>
    </xf>
    <xf numFmtId="0" fontId="29" fillId="0" borderId="0" xfId="0" applyFont="1" applyFill="1" applyBorder="1" applyAlignment="1">
      <alignment horizontal="center" vertical="center" wrapText="1"/>
    </xf>
    <xf numFmtId="165" fontId="29" fillId="0" borderId="0" xfId="0" applyNumberFormat="1" applyFont="1" applyFill="1" applyBorder="1" applyAlignment="1">
      <alignment horizontal="center" vertical="center"/>
    </xf>
    <xf numFmtId="0" fontId="30" fillId="0" borderId="0" xfId="0" applyFont="1" applyFill="1" applyAlignment="1">
      <alignment horizontal="center" vertical="center"/>
    </xf>
    <xf numFmtId="165" fontId="22" fillId="0" borderId="0" xfId="0" applyNumberFormat="1" applyFont="1" applyFill="1" applyAlignment="1" applyProtection="1">
      <protection locked="0"/>
    </xf>
    <xf numFmtId="165" fontId="22" fillId="0" borderId="0" xfId="0" applyNumberFormat="1" applyFont="1" applyFill="1"/>
    <xf numFmtId="0" fontId="28" fillId="0" borderId="0" xfId="0" applyFont="1"/>
    <xf numFmtId="0" fontId="22" fillId="0" borderId="0" xfId="0" applyFont="1" applyFill="1" applyAlignment="1">
      <alignment horizontal="left" vertical="top" wrapText="1"/>
    </xf>
    <xf numFmtId="0" fontId="22" fillId="0" borderId="0" xfId="0" applyFont="1" applyFill="1" applyAlignment="1">
      <alignment horizontal="center"/>
    </xf>
    <xf numFmtId="0" fontId="22" fillId="0" borderId="0" xfId="0" applyFont="1" applyFill="1" applyAlignment="1">
      <alignment vertical="top" wrapText="1"/>
    </xf>
    <xf numFmtId="0" fontId="31" fillId="0" borderId="0" xfId="0" applyFont="1" applyAlignment="1">
      <alignment horizontal="left" vertical="center" wrapText="1"/>
    </xf>
    <xf numFmtId="0" fontId="31" fillId="0" borderId="0" xfId="0" applyFont="1" applyAlignment="1">
      <alignment horizontal="center" wrapText="1"/>
    </xf>
    <xf numFmtId="165" fontId="31" fillId="0" borderId="0" xfId="0" applyNumberFormat="1" applyFont="1" applyAlignment="1">
      <alignment horizontal="center"/>
    </xf>
    <xf numFmtId="0" fontId="22" fillId="0" borderId="0" xfId="0" applyFont="1" applyAlignment="1">
      <alignment horizontal="center" vertical="center"/>
    </xf>
    <xf numFmtId="0" fontId="22" fillId="0" borderId="0" xfId="0" applyFont="1" applyFill="1"/>
    <xf numFmtId="165" fontId="22" fillId="0" borderId="0" xfId="0" applyNumberFormat="1" applyFont="1"/>
    <xf numFmtId="0" fontId="22" fillId="0" borderId="0" xfId="0" applyFont="1" applyAlignment="1">
      <alignment horizontal="left" wrapText="1"/>
    </xf>
    <xf numFmtId="165" fontId="22" fillId="0" borderId="0" xfId="0" applyNumberFormat="1" applyFont="1" applyAlignment="1">
      <alignment horizontal="left" wrapText="1"/>
    </xf>
    <xf numFmtId="165" fontId="22" fillId="0" borderId="0" xfId="0" applyNumberFormat="1" applyFont="1" applyFill="1" applyProtection="1">
      <protection locked="0"/>
    </xf>
    <xf numFmtId="0" fontId="22" fillId="0" borderId="0" xfId="0" applyFont="1" applyAlignment="1">
      <alignment horizontal="left" vertical="top" wrapText="1"/>
    </xf>
    <xf numFmtId="0" fontId="22" fillId="0" borderId="0" xfId="0" applyFont="1" applyFill="1" applyBorder="1" applyAlignment="1">
      <alignment vertical="top" wrapText="1"/>
    </xf>
    <xf numFmtId="0" fontId="22" fillId="0" borderId="0" xfId="0" applyFont="1" applyFill="1" applyAlignment="1">
      <alignment horizontal="center" vertical="top"/>
    </xf>
    <xf numFmtId="0" fontId="22" fillId="0" borderId="0" xfId="0" applyFont="1" applyAlignment="1">
      <alignment horizontal="center" wrapText="1"/>
    </xf>
    <xf numFmtId="165" fontId="22" fillId="0" borderId="0" xfId="0" applyNumberFormat="1" applyFont="1" applyBorder="1" applyAlignment="1"/>
    <xf numFmtId="165" fontId="24" fillId="0" borderId="0" xfId="0" applyNumberFormat="1" applyFont="1" applyBorder="1" applyAlignment="1"/>
    <xf numFmtId="0" fontId="32" fillId="0" borderId="0" xfId="0" applyFont="1"/>
    <xf numFmtId="0" fontId="22" fillId="0" borderId="0" xfId="0" applyFont="1" applyAlignment="1">
      <alignment horizontal="center"/>
    </xf>
    <xf numFmtId="165" fontId="22" fillId="0" borderId="0" xfId="0" applyNumberFormat="1" applyFont="1" applyAlignment="1">
      <alignment horizontal="left" vertical="top" wrapText="1"/>
    </xf>
    <xf numFmtId="165" fontId="22" fillId="3" borderId="0" xfId="0" applyNumberFormat="1" applyFont="1" applyFill="1"/>
    <xf numFmtId="165" fontId="22" fillId="0" borderId="0" xfId="0" applyNumberFormat="1" applyFont="1" applyAlignment="1">
      <alignment horizontal="right"/>
    </xf>
    <xf numFmtId="0" fontId="34" fillId="2" borderId="4" xfId="0" applyFont="1" applyFill="1" applyBorder="1"/>
    <xf numFmtId="0" fontId="22" fillId="3" borderId="0" xfId="0" applyFont="1" applyFill="1" applyAlignment="1">
      <alignment horizontal="center"/>
    </xf>
    <xf numFmtId="0" fontId="22" fillId="3" borderId="0" xfId="0" applyFont="1" applyFill="1"/>
    <xf numFmtId="165" fontId="22" fillId="3" borderId="0" xfId="0" applyNumberFormat="1" applyFont="1" applyFill="1" applyAlignment="1">
      <alignment horizontal="right"/>
    </xf>
    <xf numFmtId="0" fontId="35" fillId="4" borderId="4" xfId="0" applyFont="1" applyFill="1" applyBorder="1" applyAlignment="1">
      <alignment horizontal="center" vertical="center"/>
    </xf>
    <xf numFmtId="0" fontId="35" fillId="4" borderId="4" xfId="0" applyFont="1" applyFill="1" applyBorder="1" applyAlignment="1">
      <alignment vertical="center"/>
    </xf>
    <xf numFmtId="165" fontId="32" fillId="4" borderId="4" xfId="0" applyNumberFormat="1" applyFont="1" applyFill="1" applyBorder="1" applyAlignment="1">
      <alignment horizontal="right" vertical="center"/>
    </xf>
    <xf numFmtId="0" fontId="35" fillId="3" borderId="0" xfId="0" applyFont="1" applyFill="1" applyAlignment="1">
      <alignment horizontal="center" vertical="center"/>
    </xf>
    <xf numFmtId="0" fontId="35" fillId="3" borderId="0" xfId="0" applyFont="1" applyFill="1" applyAlignment="1">
      <alignment vertical="center"/>
    </xf>
    <xf numFmtId="165" fontId="32" fillId="3" borderId="0" xfId="0" applyNumberFormat="1" applyFont="1" applyFill="1" applyAlignment="1">
      <alignment horizontal="right" vertical="center"/>
    </xf>
    <xf numFmtId="0" fontId="35" fillId="3" borderId="0" xfId="0" applyFont="1" applyFill="1" applyBorder="1" applyAlignment="1">
      <alignment horizontal="center" vertical="center"/>
    </xf>
    <xf numFmtId="0" fontId="35" fillId="3" borderId="0" xfId="0" applyFont="1" applyFill="1" applyBorder="1" applyAlignment="1">
      <alignment vertical="center"/>
    </xf>
    <xf numFmtId="165" fontId="32" fillId="3" borderId="0" xfId="0" applyNumberFormat="1" applyFont="1" applyFill="1" applyBorder="1" applyAlignment="1">
      <alignment horizontal="right" vertical="center"/>
    </xf>
    <xf numFmtId="0" fontId="35" fillId="3" borderId="0" xfId="0" applyFont="1" applyFill="1" applyBorder="1" applyAlignment="1">
      <alignment horizontal="center" vertical="top"/>
    </xf>
    <xf numFmtId="0" fontId="17" fillId="3" borderId="0" xfId="0" applyFont="1" applyFill="1" applyBorder="1" applyAlignment="1">
      <alignment horizontal="left" vertical="distributed"/>
    </xf>
    <xf numFmtId="0" fontId="25" fillId="2" borderId="3" xfId="0" applyFont="1" applyFill="1" applyBorder="1" applyAlignment="1">
      <alignment vertical="center"/>
    </xf>
    <xf numFmtId="165" fontId="25" fillId="2" borderId="3" xfId="0" applyNumberFormat="1" applyFont="1" applyFill="1" applyBorder="1" applyAlignment="1">
      <alignment horizontal="right" vertical="center"/>
    </xf>
    <xf numFmtId="0" fontId="32" fillId="3" borderId="0" xfId="0" applyFont="1" applyFill="1" applyAlignment="1">
      <alignment horizontal="center" vertical="center"/>
    </xf>
    <xf numFmtId="0" fontId="35" fillId="3" borderId="0" xfId="0" applyFont="1" applyFill="1" applyBorder="1" applyAlignment="1">
      <alignment horizontal="left" vertical="center" wrapText="1"/>
    </xf>
    <xf numFmtId="165" fontId="32" fillId="3" borderId="0" xfId="0" applyNumberFormat="1" applyFont="1" applyFill="1" applyBorder="1" applyAlignment="1">
      <alignment horizontal="right" vertical="center" wrapText="1"/>
    </xf>
    <xf numFmtId="0" fontId="25" fillId="2" borderId="3" xfId="0" applyFont="1" applyFill="1" applyBorder="1" applyAlignment="1">
      <alignment horizontal="center" vertical="center"/>
    </xf>
    <xf numFmtId="165" fontId="35" fillId="3" borderId="0" xfId="0" applyNumberFormat="1" applyFont="1" applyFill="1" applyAlignment="1">
      <alignment horizontal="right" vertical="center"/>
    </xf>
    <xf numFmtId="165" fontId="32" fillId="3" borderId="0" xfId="0" applyNumberFormat="1" applyFont="1" applyFill="1" applyAlignment="1" applyProtection="1">
      <alignment vertical="center"/>
    </xf>
    <xf numFmtId="0" fontId="35" fillId="3" borderId="0" xfId="0" applyFont="1" applyFill="1" applyAlignment="1">
      <alignment horizontal="left" vertical="center"/>
    </xf>
    <xf numFmtId="0" fontId="35" fillId="3" borderId="0" xfId="0" applyFont="1" applyFill="1" applyBorder="1" applyAlignment="1" applyProtection="1">
      <alignment horizontal="center"/>
    </xf>
    <xf numFmtId="165" fontId="35" fillId="3" borderId="0" xfId="0" applyNumberFormat="1" applyFont="1" applyFill="1" applyBorder="1" applyAlignment="1">
      <alignment horizontal="right" vertical="center"/>
    </xf>
    <xf numFmtId="0" fontId="32" fillId="0" borderId="0" xfId="0" applyFont="1" applyFill="1"/>
    <xf numFmtId="165" fontId="35" fillId="4" borderId="4" xfId="0" applyNumberFormat="1" applyFont="1" applyFill="1" applyBorder="1" applyAlignment="1">
      <alignment horizontal="right" vertical="center"/>
    </xf>
    <xf numFmtId="0" fontId="23" fillId="3" borderId="0" xfId="0" applyFont="1" applyFill="1" applyBorder="1" applyAlignment="1">
      <alignment horizontal="left" vertical="center"/>
    </xf>
    <xf numFmtId="0" fontId="32" fillId="3" borderId="1" xfId="0" applyFont="1" applyFill="1" applyBorder="1" applyAlignment="1">
      <alignment horizontal="center" vertical="center"/>
    </xf>
    <xf numFmtId="0" fontId="32" fillId="3" borderId="1" xfId="0" applyFont="1" applyFill="1" applyBorder="1" applyAlignment="1">
      <alignment vertical="center"/>
    </xf>
    <xf numFmtId="165" fontId="32" fillId="3" borderId="1" xfId="0" applyNumberFormat="1" applyFont="1" applyFill="1" applyBorder="1" applyAlignment="1">
      <alignment horizontal="right" vertical="center"/>
    </xf>
    <xf numFmtId="44" fontId="22" fillId="0" borderId="0" xfId="20" applyFont="1" applyBorder="1"/>
    <xf numFmtId="0" fontId="31" fillId="0" borderId="0" xfId="0" applyFont="1"/>
    <xf numFmtId="4" fontId="37" fillId="5" borderId="5" xfId="0" applyNumberFormat="1" applyFont="1" applyFill="1" applyBorder="1" applyAlignment="1">
      <alignment horizontal="justify" vertical="top" wrapText="1"/>
    </xf>
    <xf numFmtId="9" fontId="38" fillId="6" borderId="5" xfId="0" applyNumberFormat="1" applyFont="1" applyFill="1" applyBorder="1" applyAlignment="1" applyProtection="1">
      <alignment horizontal="center" vertical="top"/>
      <protection locked="0"/>
    </xf>
    <xf numFmtId="4" fontId="26" fillId="0" borderId="0" xfId="0" applyNumberFormat="1" applyFont="1" applyAlignment="1">
      <alignment horizontal="justify" vertical="top" wrapText="1"/>
    </xf>
    <xf numFmtId="165" fontId="16" fillId="0" borderId="0" xfId="0" applyNumberFormat="1" applyFont="1" applyAlignment="1">
      <alignment horizontal="center" vertical="top"/>
    </xf>
    <xf numFmtId="44" fontId="32" fillId="0" borderId="0" xfId="20" applyFont="1" applyBorder="1"/>
    <xf numFmtId="165" fontId="32" fillId="0" borderId="0" xfId="0" applyNumberFormat="1" applyFont="1"/>
    <xf numFmtId="0" fontId="35" fillId="3" borderId="1" xfId="0" applyFont="1" applyFill="1" applyBorder="1"/>
    <xf numFmtId="0" fontId="36" fillId="2" borderId="3" xfId="0" applyFont="1" applyFill="1" applyBorder="1"/>
    <xf numFmtId="0" fontId="34" fillId="2" borderId="3" xfId="0" applyFont="1" applyFill="1" applyBorder="1"/>
    <xf numFmtId="165" fontId="34" fillId="2" borderId="3" xfId="0" applyNumberFormat="1" applyFont="1" applyFill="1" applyBorder="1"/>
    <xf numFmtId="0" fontId="32" fillId="3" borderId="1" xfId="0" applyFont="1" applyFill="1" applyBorder="1"/>
    <xf numFmtId="0" fontId="16" fillId="0" borderId="0" xfId="0" applyFont="1" applyAlignment="1">
      <alignment horizontal="center"/>
    </xf>
    <xf numFmtId="4" fontId="16" fillId="0" borderId="0" xfId="0" applyNumberFormat="1" applyFont="1" applyAlignment="1">
      <alignment horizontal="center" wrapText="1"/>
    </xf>
    <xf numFmtId="0" fontId="28" fillId="0" borderId="0" xfId="0" applyFont="1" applyAlignment="1">
      <alignment horizontal="center"/>
    </xf>
    <xf numFmtId="0" fontId="16" fillId="0" borderId="0" xfId="0" applyFont="1" applyAlignment="1">
      <alignment horizontal="center" vertical="top" wrapText="1"/>
    </xf>
    <xf numFmtId="165" fontId="22" fillId="3" borderId="0" xfId="0" applyNumberFormat="1" applyFont="1" applyFill="1" applyAlignment="1" applyProtection="1">
      <protection locked="0"/>
    </xf>
    <xf numFmtId="165" fontId="28" fillId="0" borderId="0" xfId="0" applyNumberFormat="1" applyFont="1" applyFill="1" applyAlignment="1"/>
    <xf numFmtId="165" fontId="28" fillId="0" borderId="0" xfId="0" applyNumberFormat="1" applyFont="1"/>
    <xf numFmtId="165" fontId="26" fillId="0" borderId="0" xfId="0" applyNumberFormat="1" applyFont="1" applyAlignment="1" applyProtection="1">
      <alignment wrapText="1"/>
      <protection locked="0"/>
    </xf>
    <xf numFmtId="165" fontId="26" fillId="0" borderId="0" xfId="0" applyNumberFormat="1" applyFont="1" applyAlignment="1">
      <alignment wrapText="1"/>
    </xf>
    <xf numFmtId="165" fontId="28" fillId="0" borderId="0" xfId="0" applyNumberFormat="1" applyFont="1" applyFill="1" applyBorder="1" applyAlignment="1"/>
    <xf numFmtId="165" fontId="28" fillId="0" borderId="0" xfId="0" applyNumberFormat="1" applyFont="1" applyAlignment="1"/>
    <xf numFmtId="165" fontId="28" fillId="0" borderId="0" xfId="0" applyNumberFormat="1" applyFont="1" applyBorder="1" applyAlignment="1"/>
    <xf numFmtId="165" fontId="27" fillId="0" borderId="0" xfId="0" applyNumberFormat="1" applyFont="1" applyBorder="1" applyAlignment="1">
      <alignment horizontal="center"/>
    </xf>
    <xf numFmtId="165" fontId="27" fillId="0" borderId="0" xfId="0" applyNumberFormat="1" applyFont="1" applyBorder="1" applyAlignment="1"/>
    <xf numFmtId="165" fontId="39" fillId="0" borderId="0" xfId="0" applyNumberFormat="1" applyFont="1" applyAlignment="1">
      <alignment horizontal="center"/>
    </xf>
    <xf numFmtId="165" fontId="28" fillId="0" borderId="0" xfId="0" applyNumberFormat="1" applyFont="1" applyFill="1"/>
    <xf numFmtId="165" fontId="28" fillId="0" borderId="0" xfId="0" applyNumberFormat="1" applyFont="1" applyFill="1" applyProtection="1"/>
    <xf numFmtId="0" fontId="22" fillId="0" borderId="0" xfId="0" applyFont="1" applyFill="1" applyBorder="1" applyAlignment="1" applyProtection="1">
      <alignment vertical="top" wrapText="1"/>
    </xf>
    <xf numFmtId="0" fontId="26" fillId="4" borderId="4" xfId="0" applyFont="1" applyFill="1" applyBorder="1" applyAlignment="1">
      <alignment horizontal="center"/>
    </xf>
    <xf numFmtId="165" fontId="27" fillId="0" borderId="0" xfId="21" applyNumberFormat="1" applyFont="1" applyFill="1" applyBorder="1" applyAlignment="1" applyProtection="1">
      <alignment wrapText="1"/>
    </xf>
    <xf numFmtId="0" fontId="34" fillId="2" borderId="3" xfId="0" applyFont="1" applyFill="1" applyBorder="1" applyAlignment="1">
      <alignment horizontal="center" vertical="top"/>
    </xf>
    <xf numFmtId="0" fontId="34" fillId="2" borderId="3" xfId="0" applyFont="1" applyFill="1" applyBorder="1" applyAlignment="1">
      <alignment vertical="top" wrapText="1"/>
    </xf>
    <xf numFmtId="0" fontId="34" fillId="2" borderId="3" xfId="0" applyFont="1" applyFill="1" applyBorder="1" applyAlignment="1">
      <alignment horizontal="center"/>
    </xf>
    <xf numFmtId="0" fontId="34" fillId="2" borderId="3" xfId="0" applyFont="1" applyFill="1" applyBorder="1" applyAlignment="1">
      <alignment horizontal="center" vertical="center"/>
    </xf>
    <xf numFmtId="165" fontId="34" fillId="2" borderId="3" xfId="0" applyNumberFormat="1" applyFont="1" applyFill="1" applyBorder="1" applyAlignment="1">
      <alignment vertical="center"/>
    </xf>
    <xf numFmtId="0" fontId="40" fillId="0" borderId="0" xfId="0" applyFont="1" applyAlignment="1">
      <alignment vertical="center"/>
    </xf>
    <xf numFmtId="0" fontId="34" fillId="2" borderId="3" xfId="0" applyFont="1" applyFill="1" applyBorder="1" applyAlignment="1">
      <alignment vertical="center" wrapText="1"/>
    </xf>
    <xf numFmtId="165" fontId="34" fillId="2" borderId="3" xfId="0" applyNumberFormat="1" applyFont="1" applyFill="1" applyBorder="1" applyAlignment="1"/>
    <xf numFmtId="0" fontId="40" fillId="0" borderId="0" xfId="0" applyFont="1"/>
    <xf numFmtId="0" fontId="34" fillId="2" borderId="4" xfId="0" applyFont="1" applyFill="1" applyBorder="1" applyAlignment="1">
      <alignment horizontal="center" vertical="top"/>
    </xf>
    <xf numFmtId="0" fontId="34" fillId="2" borderId="4" xfId="0" applyFont="1" applyFill="1" applyBorder="1" applyAlignment="1">
      <alignment horizontal="center"/>
    </xf>
    <xf numFmtId="0" fontId="41" fillId="2" borderId="3" xfId="0" applyFont="1" applyFill="1" applyBorder="1"/>
    <xf numFmtId="0" fontId="34" fillId="2" borderId="3" xfId="0" applyFont="1" applyFill="1" applyBorder="1" applyAlignment="1">
      <alignment vertical="center"/>
    </xf>
    <xf numFmtId="165" fontId="34" fillId="2" borderId="3" xfId="0" applyNumberFormat="1" applyFont="1" applyFill="1" applyBorder="1" applyAlignment="1">
      <alignment horizontal="right" vertical="center"/>
    </xf>
    <xf numFmtId="44" fontId="22" fillId="0" borderId="0" xfId="20" applyFont="1"/>
    <xf numFmtId="44" fontId="32" fillId="0" borderId="0" xfId="20" applyFont="1"/>
    <xf numFmtId="44" fontId="32" fillId="0" borderId="0" xfId="20" applyFont="1" applyFill="1"/>
    <xf numFmtId="4" fontId="42" fillId="0" borderId="0" xfId="0" applyNumberFormat="1" applyFont="1" applyAlignment="1">
      <alignment horizontal="justify" vertical="top" wrapText="1"/>
    </xf>
    <xf numFmtId="0" fontId="44" fillId="2" borderId="4" xfId="0" applyFont="1" applyFill="1" applyBorder="1"/>
    <xf numFmtId="0" fontId="45" fillId="2" borderId="4" xfId="0" applyFont="1" applyFill="1" applyBorder="1" applyAlignment="1">
      <alignment wrapText="1"/>
    </xf>
    <xf numFmtId="0" fontId="45" fillId="2" borderId="4" xfId="0" applyFont="1" applyFill="1" applyBorder="1"/>
    <xf numFmtId="0" fontId="46" fillId="0" borderId="0" xfId="0" applyFont="1"/>
    <xf numFmtId="0" fontId="43" fillId="0" borderId="0" xfId="0" applyFont="1"/>
    <xf numFmtId="0" fontId="43" fillId="0" borderId="0" xfId="0" applyFont="1" applyAlignment="1">
      <alignment wrapText="1"/>
    </xf>
    <xf numFmtId="0" fontId="26" fillId="4" borderId="4" xfId="0" applyFont="1" applyFill="1" applyBorder="1"/>
    <xf numFmtId="0" fontId="47" fillId="0" borderId="0" xfId="0" applyFont="1" applyAlignment="1">
      <alignment horizontal="justify" vertical="top"/>
    </xf>
    <xf numFmtId="0" fontId="28" fillId="0" borderId="0" xfId="0" applyFont="1" applyAlignment="1">
      <alignment vertical="center"/>
    </xf>
    <xf numFmtId="0" fontId="26" fillId="0" borderId="6" xfId="0" applyFont="1" applyBorder="1"/>
    <xf numFmtId="4" fontId="22" fillId="0" borderId="6" xfId="0" applyNumberFormat="1" applyFont="1" applyBorder="1"/>
    <xf numFmtId="4" fontId="22" fillId="0" borderId="0" xfId="0" applyNumberFormat="1" applyFont="1"/>
    <xf numFmtId="0" fontId="26" fillId="0" borderId="0" xfId="0" applyFont="1" applyAlignment="1">
      <alignment horizontal="center"/>
    </xf>
    <xf numFmtId="4" fontId="26" fillId="0" borderId="0" xfId="0" applyNumberFormat="1" applyFont="1" applyAlignment="1">
      <alignment horizontal="center"/>
    </xf>
    <xf numFmtId="4" fontId="26" fillId="0" borderId="0" xfId="0" applyNumberFormat="1" applyFont="1"/>
    <xf numFmtId="0" fontId="22" fillId="3" borderId="4" xfId="0" applyFont="1" applyFill="1" applyBorder="1"/>
    <xf numFmtId="0" fontId="26" fillId="3" borderId="4" xfId="0" applyFont="1" applyFill="1" applyBorder="1"/>
    <xf numFmtId="0" fontId="22" fillId="3" borderId="4" xfId="0" applyFont="1" applyFill="1" applyBorder="1" applyAlignment="1">
      <alignment horizontal="center"/>
    </xf>
    <xf numFmtId="4" fontId="22" fillId="3" borderId="4" xfId="0" applyNumberFormat="1" applyFont="1" applyFill="1" applyBorder="1" applyAlignment="1">
      <alignment horizontal="center"/>
    </xf>
    <xf numFmtId="4" fontId="22" fillId="3" borderId="4" xfId="0" applyNumberFormat="1" applyFont="1" applyFill="1" applyBorder="1"/>
    <xf numFmtId="0" fontId="22" fillId="0" borderId="7" xfId="0" applyFont="1" applyBorder="1"/>
    <xf numFmtId="0" fontId="22" fillId="0" borderId="7" xfId="0" applyFont="1" applyBorder="1" applyAlignment="1">
      <alignment horizontal="center"/>
    </xf>
    <xf numFmtId="4" fontId="22" fillId="0" borderId="7" xfId="0" applyNumberFormat="1" applyFont="1" applyBorder="1" applyAlignment="1">
      <alignment horizontal="center"/>
    </xf>
    <xf numFmtId="4" fontId="22" fillId="0" borderId="0" xfId="0" applyNumberFormat="1" applyFont="1" applyAlignment="1">
      <alignment horizontal="center"/>
    </xf>
    <xf numFmtId="4" fontId="22" fillId="0" borderId="0" xfId="0" applyNumberFormat="1" applyFont="1" applyAlignment="1" applyProtection="1">
      <alignment horizontal="right"/>
      <protection locked="0"/>
    </xf>
    <xf numFmtId="0" fontId="26" fillId="3" borderId="4" xfId="0" applyFont="1" applyFill="1" applyBorder="1" applyAlignment="1">
      <alignment horizontal="center"/>
    </xf>
    <xf numFmtId="4" fontId="26" fillId="3" borderId="4" xfId="0" applyNumberFormat="1" applyFont="1" applyFill="1" applyBorder="1" applyAlignment="1">
      <alignment horizontal="center"/>
    </xf>
    <xf numFmtId="4" fontId="26" fillId="3" borderId="4" xfId="0" applyNumberFormat="1" applyFont="1" applyFill="1" applyBorder="1" applyAlignment="1" applyProtection="1">
      <alignment horizontal="right"/>
      <protection locked="0"/>
    </xf>
    <xf numFmtId="0" fontId="26" fillId="0" borderId="0" xfId="0" applyFont="1" applyBorder="1"/>
    <xf numFmtId="0" fontId="26" fillId="0" borderId="0" xfId="0" applyFont="1" applyBorder="1" applyAlignment="1">
      <alignment horizontal="center"/>
    </xf>
    <xf numFmtId="4" fontId="26" fillId="0" borderId="0" xfId="0" applyNumberFormat="1" applyFont="1" applyBorder="1" applyAlignment="1">
      <alignment horizontal="center"/>
    </xf>
    <xf numFmtId="4" fontId="26" fillId="0" borderId="0" xfId="0" applyNumberFormat="1" applyFont="1" applyBorder="1" applyAlignment="1" applyProtection="1">
      <alignment horizontal="right"/>
      <protection locked="0"/>
    </xf>
    <xf numFmtId="4" fontId="26" fillId="0" borderId="0" xfId="0" applyNumberFormat="1" applyFont="1" applyBorder="1"/>
    <xf numFmtId="0" fontId="34" fillId="2" borderId="4" xfId="0" applyFont="1" applyFill="1" applyBorder="1" applyAlignment="1">
      <alignment horizontal="justify" vertical="top"/>
    </xf>
    <xf numFmtId="0" fontId="34" fillId="2" borderId="4" xfId="22" applyFont="1" applyFill="1" applyBorder="1"/>
    <xf numFmtId="0" fontId="20" fillId="0" borderId="0" xfId="0" applyFont="1" applyAlignment="1">
      <alignment horizontal="center" vertical="distributed"/>
    </xf>
    <xf numFmtId="0" fontId="48" fillId="0" borderId="0" xfId="0" applyFont="1"/>
    <xf numFmtId="49" fontId="22" fillId="0" borderId="0" xfId="0" applyNumberFormat="1" applyFont="1" applyFill="1" applyAlignment="1">
      <alignment horizontal="center" vertical="top"/>
    </xf>
    <xf numFmtId="49" fontId="22" fillId="0" borderId="0" xfId="0" applyNumberFormat="1" applyFont="1" applyFill="1" applyBorder="1" applyAlignment="1">
      <alignment horizontal="center" vertical="top"/>
    </xf>
    <xf numFmtId="49" fontId="28" fillId="0" borderId="0" xfId="0" applyNumberFormat="1" applyFont="1" applyAlignment="1">
      <alignment horizontal="center"/>
    </xf>
    <xf numFmtId="49" fontId="34" fillId="2" borderId="4" xfId="0" applyNumberFormat="1" applyFont="1" applyFill="1" applyBorder="1" applyAlignment="1">
      <alignment horizontal="center" vertical="top"/>
    </xf>
    <xf numFmtId="49" fontId="22" fillId="0" borderId="0" xfId="0" applyNumberFormat="1" applyFont="1" applyAlignment="1">
      <alignment horizontal="center"/>
    </xf>
    <xf numFmtId="49" fontId="28" fillId="0" borderId="0" xfId="0" applyNumberFormat="1" applyFont="1" applyAlignment="1">
      <alignment horizontal="center" vertical="top"/>
    </xf>
    <xf numFmtId="49" fontId="22" fillId="0" borderId="0" xfId="0" applyNumberFormat="1" applyFont="1" applyAlignment="1">
      <alignment horizontal="center" vertical="top"/>
    </xf>
    <xf numFmtId="49" fontId="34" fillId="2" borderId="3" xfId="0" applyNumberFormat="1" applyFont="1" applyFill="1" applyBorder="1" applyAlignment="1">
      <alignment horizontal="center" vertical="top"/>
    </xf>
    <xf numFmtId="49" fontId="29" fillId="0" borderId="0" xfId="0" applyNumberFormat="1" applyFont="1" applyFill="1" applyBorder="1" applyAlignment="1">
      <alignment horizontal="center" vertical="center" wrapText="1"/>
    </xf>
    <xf numFmtId="49" fontId="22" fillId="0" borderId="0" xfId="0" applyNumberFormat="1" applyFont="1" applyFill="1" applyBorder="1" applyAlignment="1">
      <alignment horizontal="center" vertical="center" wrapText="1"/>
    </xf>
    <xf numFmtId="49" fontId="34" fillId="2" borderId="3" xfId="0" applyNumberFormat="1" applyFont="1" applyFill="1" applyBorder="1" applyAlignment="1">
      <alignment horizontal="center" vertical="center"/>
    </xf>
    <xf numFmtId="0" fontId="49" fillId="0" borderId="0" xfId="0" applyNumberFormat="1" applyFont="1" applyFill="1" applyBorder="1" applyAlignment="1">
      <alignment wrapText="1"/>
    </xf>
    <xf numFmtId="165" fontId="29" fillId="0" borderId="0" xfId="0" applyNumberFormat="1" applyFont="1" applyFill="1" applyBorder="1" applyAlignment="1" applyProtection="1">
      <alignment horizontal="center" vertical="center"/>
      <protection locked="0"/>
    </xf>
    <xf numFmtId="165" fontId="31" fillId="0" borderId="0" xfId="0" applyNumberFormat="1" applyFont="1" applyAlignment="1" applyProtection="1">
      <alignment horizontal="center"/>
      <protection locked="0"/>
    </xf>
    <xf numFmtId="165" fontId="22" fillId="0" borderId="0" xfId="0" applyNumberFormat="1" applyFont="1" applyFill="1" applyBorder="1" applyAlignment="1" applyProtection="1">
      <protection locked="0"/>
    </xf>
    <xf numFmtId="165" fontId="24" fillId="0" borderId="0" xfId="0" applyNumberFormat="1" applyFont="1" applyBorder="1" applyAlignment="1" applyProtection="1">
      <alignment horizontal="center"/>
      <protection locked="0"/>
    </xf>
    <xf numFmtId="165" fontId="22" fillId="3" borderId="0" xfId="0" applyNumberFormat="1" applyFont="1" applyFill="1" applyProtection="1">
      <protection locked="0"/>
    </xf>
    <xf numFmtId="0" fontId="22" fillId="0" borderId="0" xfId="0" applyFont="1" applyProtection="1">
      <protection locked="0"/>
    </xf>
    <xf numFmtId="165" fontId="22" fillId="0" borderId="0" xfId="0" applyNumberFormat="1" applyFont="1" applyProtection="1">
      <protection locked="0"/>
    </xf>
    <xf numFmtId="0" fontId="33" fillId="0" borderId="0" xfId="0" applyFont="1" applyBorder="1" applyAlignment="1">
      <alignment horizontal="left"/>
    </xf>
    <xf numFmtId="165" fontId="22" fillId="0" borderId="0" xfId="0" applyNumberFormat="1" applyFont="1" applyBorder="1" applyAlignment="1">
      <alignment horizontal="right"/>
    </xf>
    <xf numFmtId="49" fontId="24" fillId="0" borderId="0" xfId="0" applyNumberFormat="1" applyFont="1" applyFill="1" applyBorder="1" applyAlignment="1" applyProtection="1">
      <alignment horizontal="center" vertical="top"/>
    </xf>
    <xf numFmtId="49" fontId="27" fillId="0" borderId="0" xfId="0" applyNumberFormat="1" applyFont="1" applyFill="1" applyBorder="1" applyAlignment="1" applyProtection="1">
      <alignment horizontal="center" vertical="top"/>
    </xf>
    <xf numFmtId="0" fontId="27" fillId="0" borderId="0" xfId="0" applyFont="1" applyFill="1" applyBorder="1" applyProtection="1"/>
    <xf numFmtId="4" fontId="24" fillId="0" borderId="0" xfId="0" applyNumberFormat="1" applyFont="1" applyFill="1" applyBorder="1" applyProtection="1"/>
    <xf numFmtId="0" fontId="22" fillId="0" borderId="0" xfId="0" applyFont="1" applyAlignment="1">
      <alignment horizontal="left" wrapText="1"/>
    </xf>
    <xf numFmtId="49" fontId="16" fillId="0" borderId="0" xfId="0" applyNumberFormat="1" applyFont="1" applyFill="1" applyBorder="1" applyAlignment="1">
      <alignment horizontal="center" vertical="top" wrapText="1"/>
    </xf>
    <xf numFmtId="0" fontId="16" fillId="0" borderId="0" xfId="0" applyFont="1" applyFill="1" applyBorder="1" applyAlignment="1">
      <alignment horizontal="center"/>
    </xf>
    <xf numFmtId="4" fontId="16" fillId="0" borderId="0" xfId="0" applyNumberFormat="1" applyFont="1" applyFill="1" applyBorder="1" applyAlignment="1">
      <alignment horizontal="center" wrapText="1"/>
    </xf>
    <xf numFmtId="0" fontId="22" fillId="0" borderId="0" xfId="0" applyFont="1" applyFill="1" applyBorder="1" applyAlignment="1">
      <alignment horizontal="left" vertical="center" wrapText="1"/>
    </xf>
    <xf numFmtId="0" fontId="16" fillId="0" borderId="0" xfId="0" applyFont="1" applyFill="1" applyBorder="1" applyAlignment="1">
      <alignment horizontal="justify" vertical="top" wrapText="1"/>
    </xf>
    <xf numFmtId="49" fontId="22" fillId="0" borderId="0" xfId="0" applyNumberFormat="1" applyFont="1" applyFill="1" applyBorder="1" applyAlignment="1" applyProtection="1">
      <alignment horizontal="center" vertical="top"/>
    </xf>
    <xf numFmtId="0" fontId="22" fillId="0" borderId="0" xfId="0" applyFont="1" applyFill="1" applyBorder="1" applyAlignment="1" applyProtection="1">
      <alignment horizontal="center"/>
    </xf>
    <xf numFmtId="0" fontId="49" fillId="0" borderId="0" xfId="0" applyFont="1" applyFill="1" applyBorder="1" applyAlignment="1">
      <alignment wrapText="1"/>
    </xf>
    <xf numFmtId="49" fontId="50" fillId="0" borderId="0" xfId="0" applyNumberFormat="1" applyFont="1" applyFill="1" applyBorder="1" applyAlignment="1">
      <alignment horizontal="center" vertical="top"/>
    </xf>
    <xf numFmtId="0" fontId="50" fillId="0" borderId="0" xfId="0" applyFont="1" applyFill="1" applyBorder="1" applyAlignment="1">
      <alignment horizontal="center"/>
    </xf>
    <xf numFmtId="0" fontId="22" fillId="0" borderId="0" xfId="0" applyFont="1" applyFill="1" applyProtection="1"/>
    <xf numFmtId="44" fontId="22" fillId="0" borderId="0" xfId="20" applyFont="1" applyAlignment="1">
      <alignment horizontal="left" vertical="distributed"/>
    </xf>
    <xf numFmtId="0" fontId="31" fillId="0" borderId="0" xfId="0" applyFont="1" applyAlignment="1">
      <alignment wrapText="1"/>
    </xf>
    <xf numFmtId="0" fontId="49" fillId="0" borderId="0" xfId="0" applyFont="1" applyAlignment="1">
      <alignment vertical="distributed" wrapText="1"/>
    </xf>
    <xf numFmtId="0" fontId="49" fillId="0" borderId="0" xfId="0" applyFont="1" applyAlignment="1">
      <alignment vertical="distributed"/>
    </xf>
    <xf numFmtId="0" fontId="51" fillId="0" borderId="0" xfId="0" applyFont="1" applyAlignment="1">
      <alignment wrapText="1"/>
    </xf>
    <xf numFmtId="0" fontId="24" fillId="0" borderId="0" xfId="0" applyFont="1" applyAlignment="1">
      <alignment vertical="distributed"/>
    </xf>
    <xf numFmtId="0" fontId="24" fillId="0" borderId="0" xfId="0" applyFont="1" applyFill="1" applyAlignment="1">
      <alignment horizontal="left" vertical="top" wrapText="1"/>
    </xf>
    <xf numFmtId="0" fontId="24" fillId="0" borderId="0" xfId="0" applyFont="1" applyFill="1" applyBorder="1" applyAlignment="1">
      <alignment horizontal="left" vertical="top" wrapText="1"/>
    </xf>
    <xf numFmtId="0" fontId="24" fillId="0" borderId="0" xfId="0" applyFont="1" applyFill="1" applyBorder="1" applyAlignment="1">
      <alignment horizontal="center" wrapText="1"/>
    </xf>
    <xf numFmtId="0" fontId="24" fillId="0" borderId="0" xfId="0" applyFont="1" applyFill="1" applyBorder="1" applyAlignment="1">
      <alignment horizontal="center"/>
    </xf>
    <xf numFmtId="0" fontId="35" fillId="0" borderId="0" xfId="0" applyFont="1" applyFill="1" applyBorder="1" applyAlignment="1">
      <alignment horizontal="center" vertical="center"/>
    </xf>
    <xf numFmtId="0" fontId="35" fillId="0" borderId="0" xfId="0" applyFont="1" applyFill="1" applyBorder="1" applyAlignment="1">
      <alignment vertical="center"/>
    </xf>
    <xf numFmtId="165" fontId="35" fillId="0" borderId="0" xfId="0" applyNumberFormat="1" applyFont="1" applyFill="1" applyBorder="1" applyAlignment="1">
      <alignment horizontal="right" vertical="center"/>
    </xf>
    <xf numFmtId="165" fontId="32" fillId="0" borderId="0" xfId="0" applyNumberFormat="1" applyFont="1" applyFill="1"/>
    <xf numFmtId="0" fontId="22" fillId="0" borderId="0" xfId="0" applyFont="1" applyAlignment="1">
      <alignment horizontal="left" wrapText="1"/>
    </xf>
    <xf numFmtId="0" fontId="22" fillId="0" borderId="0" xfId="0" applyFont="1" applyAlignment="1">
      <alignment horizontal="left" wrapText="1"/>
    </xf>
    <xf numFmtId="0" fontId="31" fillId="0" borderId="0" xfId="0" applyFont="1" applyFill="1" applyAlignment="1" applyProtection="1">
      <alignment horizontal="left" vertical="center"/>
    </xf>
    <xf numFmtId="0" fontId="49" fillId="0" borderId="0" xfId="0" applyFont="1" applyFill="1" applyAlignment="1" applyProtection="1">
      <alignment horizontal="left" vertical="center"/>
    </xf>
    <xf numFmtId="0" fontId="31" fillId="0" borderId="0" xfId="0" applyFont="1" applyFill="1" applyAlignment="1" applyProtection="1">
      <alignment vertical="center"/>
    </xf>
    <xf numFmtId="0" fontId="22" fillId="0" borderId="0" xfId="0" applyFont="1" applyFill="1" applyAlignment="1" applyProtection="1">
      <alignment horizontal="left" vertical="center"/>
    </xf>
    <xf numFmtId="0" fontId="25" fillId="2" borderId="4" xfId="0" applyFont="1" applyFill="1" applyBorder="1" applyAlignment="1">
      <alignment horizontal="center" vertical="center"/>
    </xf>
    <xf numFmtId="0" fontId="54" fillId="0" borderId="0" xfId="0" applyFont="1"/>
    <xf numFmtId="0" fontId="31" fillId="0" borderId="0" xfId="0" applyFont="1" applyFill="1" applyAlignment="1" applyProtection="1">
      <alignment horizontal="center" vertical="center"/>
    </xf>
    <xf numFmtId="0" fontId="27"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24" fillId="0" borderId="0" xfId="0" applyFont="1" applyFill="1" applyBorder="1" applyAlignment="1" applyProtection="1">
      <alignment horizontal="justify" vertical="distributed" wrapText="1"/>
      <protection locked="0"/>
    </xf>
    <xf numFmtId="2" fontId="22" fillId="0" borderId="0" xfId="0" applyNumberFormat="1" applyFont="1" applyAlignment="1">
      <alignment horizontal="left" wrapText="1"/>
    </xf>
    <xf numFmtId="2" fontId="22" fillId="0" borderId="0" xfId="0" applyNumberFormat="1" applyFont="1" applyAlignment="1">
      <alignment horizontal="center" wrapText="1"/>
    </xf>
    <xf numFmtId="2" fontId="22" fillId="0" borderId="0" xfId="0" applyNumberFormat="1" applyFont="1" applyFill="1" applyBorder="1" applyAlignment="1">
      <alignment horizontal="center"/>
    </xf>
    <xf numFmtId="2" fontId="34" fillId="2" borderId="3" xfId="0" applyNumberFormat="1" applyFont="1" applyFill="1" applyBorder="1" applyAlignment="1">
      <alignment horizontal="center"/>
    </xf>
    <xf numFmtId="2" fontId="22" fillId="0" borderId="0" xfId="0" applyNumberFormat="1" applyFont="1" applyAlignment="1">
      <alignment horizontal="center"/>
    </xf>
    <xf numFmtId="0" fontId="36" fillId="2" borderId="4" xfId="0" applyFont="1" applyFill="1" applyBorder="1" applyAlignment="1">
      <alignment horizontal="center"/>
    </xf>
    <xf numFmtId="2" fontId="36" fillId="2" borderId="4" xfId="0" applyNumberFormat="1" applyFont="1" applyFill="1" applyBorder="1" applyAlignment="1">
      <alignment horizontal="center"/>
    </xf>
    <xf numFmtId="165" fontId="36" fillId="2" borderId="4" xfId="0" applyNumberFormat="1" applyFont="1" applyFill="1" applyBorder="1"/>
    <xf numFmtId="0" fontId="34" fillId="2" borderId="4" xfId="0" applyFont="1" applyFill="1" applyBorder="1" applyAlignment="1">
      <alignment vertical="center"/>
    </xf>
    <xf numFmtId="0" fontId="41" fillId="4" borderId="4" xfId="0" applyFont="1" applyFill="1" applyBorder="1"/>
    <xf numFmtId="0" fontId="40" fillId="4" borderId="4" xfId="0" applyFont="1" applyFill="1" applyBorder="1" applyAlignment="1">
      <alignment horizontal="center"/>
    </xf>
    <xf numFmtId="2" fontId="40" fillId="4" borderId="4" xfId="0" applyNumberFormat="1" applyFont="1" applyFill="1" applyBorder="1" applyAlignment="1">
      <alignment horizontal="center"/>
    </xf>
    <xf numFmtId="165" fontId="40" fillId="4" borderId="4" xfId="0" applyNumberFormat="1" applyFont="1" applyFill="1" applyBorder="1"/>
    <xf numFmtId="0" fontId="41" fillId="2" borderId="4" xfId="0" applyFont="1" applyFill="1" applyBorder="1"/>
    <xf numFmtId="49" fontId="41" fillId="4" borderId="4" xfId="0" applyNumberFormat="1" applyFont="1" applyFill="1" applyBorder="1" applyAlignment="1">
      <alignment horizontal="center"/>
    </xf>
    <xf numFmtId="165" fontId="40" fillId="4" borderId="4" xfId="0" applyNumberFormat="1" applyFont="1" applyFill="1" applyBorder="1" applyAlignment="1"/>
    <xf numFmtId="0" fontId="56" fillId="2" borderId="4" xfId="0" applyFont="1" applyFill="1" applyBorder="1" applyAlignment="1">
      <alignment horizontal="center"/>
    </xf>
    <xf numFmtId="165" fontId="56" fillId="2" borderId="4" xfId="0" applyNumberFormat="1" applyFont="1" applyFill="1" applyBorder="1"/>
    <xf numFmtId="0" fontId="47" fillId="2" borderId="4" xfId="0" applyFont="1" applyFill="1" applyBorder="1"/>
    <xf numFmtId="0" fontId="41" fillId="4" borderId="4" xfId="0" applyFont="1" applyFill="1" applyBorder="1" applyAlignment="1">
      <alignment horizontal="center"/>
    </xf>
    <xf numFmtId="49" fontId="41" fillId="4" borderId="4" xfId="0" applyNumberFormat="1" applyFont="1" applyFill="1" applyBorder="1" applyAlignment="1">
      <alignment horizontal="center" vertical="top"/>
    </xf>
    <xf numFmtId="49" fontId="34" fillId="2" borderId="4" xfId="0" applyNumberFormat="1" applyFont="1" applyFill="1" applyBorder="1" applyAlignment="1">
      <alignment horizontal="center"/>
    </xf>
    <xf numFmtId="165" fontId="36" fillId="2" borderId="4" xfId="0" applyNumberFormat="1" applyFont="1" applyFill="1" applyBorder="1" applyAlignment="1"/>
    <xf numFmtId="0" fontId="40" fillId="2" borderId="4" xfId="0" applyFont="1" applyFill="1" applyBorder="1"/>
    <xf numFmtId="0" fontId="40" fillId="4" borderId="4" xfId="0" applyFont="1" applyFill="1" applyBorder="1"/>
    <xf numFmtId="49" fontId="40" fillId="0" borderId="0" xfId="0" applyNumberFormat="1" applyFont="1" applyAlignment="1">
      <alignment horizontal="center"/>
    </xf>
    <xf numFmtId="0" fontId="40" fillId="0" borderId="0" xfId="0" applyFont="1" applyAlignment="1">
      <alignment horizontal="center"/>
    </xf>
    <xf numFmtId="165" fontId="40" fillId="0" borderId="0" xfId="0" applyNumberFormat="1" applyFont="1" applyAlignment="1"/>
    <xf numFmtId="165" fontId="40" fillId="0" borderId="0" xfId="0" applyNumberFormat="1" applyFont="1"/>
    <xf numFmtId="0" fontId="41" fillId="0" borderId="0" xfId="0" applyFont="1"/>
    <xf numFmtId="49" fontId="41" fillId="0" borderId="0" xfId="0" applyNumberFormat="1" applyFont="1" applyFill="1" applyBorder="1" applyAlignment="1">
      <alignment horizontal="center"/>
    </xf>
    <xf numFmtId="0" fontId="41" fillId="0" borderId="0" xfId="0" applyFont="1" applyFill="1" applyBorder="1"/>
    <xf numFmtId="165" fontId="40" fillId="0" borderId="0" xfId="0" applyNumberFormat="1" applyFont="1" applyFill="1" applyBorder="1" applyAlignment="1"/>
    <xf numFmtId="0" fontId="40" fillId="0" borderId="0" xfId="0" applyFont="1" applyFill="1"/>
    <xf numFmtId="49" fontId="22" fillId="0" borderId="0" xfId="0" applyNumberFormat="1" applyFont="1" applyFill="1" applyBorder="1" applyAlignment="1">
      <alignment horizontal="center"/>
    </xf>
    <xf numFmtId="0" fontId="22" fillId="0" borderId="0" xfId="0" applyFont="1" applyFill="1" applyBorder="1"/>
    <xf numFmtId="0" fontId="24" fillId="0" borderId="0" xfId="0" applyFont="1" applyFill="1" applyBorder="1" applyAlignment="1">
      <alignment horizontal="center" vertical="top" wrapText="1"/>
    </xf>
    <xf numFmtId="0" fontId="22" fillId="0" borderId="0" xfId="0" applyFont="1" applyAlignment="1">
      <alignment horizontal="left" vertical="center" wrapText="1"/>
    </xf>
    <xf numFmtId="0" fontId="40" fillId="0" borderId="0" xfId="0" applyFont="1" applyFill="1" applyBorder="1" applyAlignment="1">
      <alignment horizontal="center"/>
    </xf>
    <xf numFmtId="165" fontId="40" fillId="0" borderId="0" xfId="0" applyNumberFormat="1" applyFont="1" applyFill="1" applyBorder="1"/>
    <xf numFmtId="0" fontId="24" fillId="0" borderId="0" xfId="0" applyFont="1" applyFill="1" applyBorder="1" applyAlignment="1">
      <alignment wrapText="1"/>
    </xf>
    <xf numFmtId="49" fontId="24" fillId="0" borderId="0" xfId="0" applyNumberFormat="1" applyFont="1" applyFill="1" applyBorder="1" applyAlignment="1">
      <alignment horizontal="center" vertical="top" wrapText="1"/>
    </xf>
    <xf numFmtId="49" fontId="24" fillId="0" borderId="0" xfId="0" applyNumberFormat="1" applyFont="1" applyFill="1" applyAlignment="1">
      <alignment horizontal="center" vertical="top"/>
    </xf>
    <xf numFmtId="49" fontId="31" fillId="0" borderId="0" xfId="0" applyNumberFormat="1" applyFont="1" applyAlignment="1">
      <alignment horizontal="center" vertical="center" wrapText="1"/>
    </xf>
    <xf numFmtId="49" fontId="22" fillId="0" borderId="0" xfId="0" applyNumberFormat="1" applyFont="1" applyAlignment="1">
      <alignment horizontal="center" vertical="center" wrapText="1"/>
    </xf>
    <xf numFmtId="49" fontId="50" fillId="0" borderId="0" xfId="2" applyNumberFormat="1" applyFont="1" applyFill="1" applyBorder="1" applyAlignment="1" applyProtection="1">
      <alignment horizontal="center" vertical="top" wrapText="1"/>
      <protection locked="0"/>
    </xf>
    <xf numFmtId="49" fontId="50" fillId="0" borderId="0" xfId="24" applyNumberFormat="1" applyFont="1" applyFill="1" applyBorder="1" applyAlignment="1" applyProtection="1">
      <alignment horizontal="center"/>
    </xf>
    <xf numFmtId="0" fontId="50" fillId="0" borderId="0" xfId="24" applyFont="1" applyFill="1" applyBorder="1" applyAlignment="1" applyProtection="1">
      <alignment horizontal="center" wrapText="1"/>
    </xf>
    <xf numFmtId="0" fontId="50" fillId="0" borderId="0" xfId="24" applyNumberFormat="1" applyFont="1" applyFill="1" applyBorder="1" applyAlignment="1" applyProtection="1">
      <alignment horizontal="left" vertical="top" wrapText="1"/>
    </xf>
    <xf numFmtId="49" fontId="24" fillId="0" borderId="0" xfId="2" applyNumberFormat="1" applyFont="1" applyFill="1" applyBorder="1" applyAlignment="1">
      <alignment horizontal="center" vertical="top"/>
    </xf>
    <xf numFmtId="0" fontId="34" fillId="2" borderId="3" xfId="0" applyFont="1" applyFill="1" applyBorder="1" applyAlignment="1">
      <alignment horizontal="left" vertical="top" wrapText="1"/>
    </xf>
    <xf numFmtId="0" fontId="22" fillId="0" borderId="0" xfId="24" applyNumberFormat="1" applyFont="1" applyFill="1" applyBorder="1" applyAlignment="1" applyProtection="1">
      <alignment horizontal="center" vertical="center" wrapText="1"/>
    </xf>
    <xf numFmtId="0" fontId="30" fillId="0" borderId="0" xfId="0" applyFont="1" applyFill="1" applyBorder="1" applyAlignment="1">
      <alignment horizontal="center"/>
    </xf>
    <xf numFmtId="0" fontId="55" fillId="0" borderId="0" xfId="0" applyFont="1" applyFill="1" applyAlignment="1" applyProtection="1">
      <alignment vertical="center"/>
    </xf>
    <xf numFmtId="4" fontId="55" fillId="0" borderId="0" xfId="0" applyNumberFormat="1" applyFont="1" applyFill="1" applyAlignment="1" applyProtection="1">
      <alignment horizontal="right" vertical="center"/>
    </xf>
    <xf numFmtId="0" fontId="55" fillId="0" borderId="1" xfId="0" applyFont="1" applyFill="1" applyBorder="1" applyAlignment="1" applyProtection="1">
      <alignment vertical="center"/>
    </xf>
    <xf numFmtId="0" fontId="55" fillId="0" borderId="0" xfId="0" applyFont="1" applyFill="1" applyAlignment="1" applyProtection="1">
      <alignment horizontal="center" vertical="center"/>
    </xf>
    <xf numFmtId="0" fontId="23" fillId="0" borderId="0" xfId="0" applyFont="1" applyFill="1" applyAlignment="1" applyProtection="1">
      <alignment horizontal="center" vertical="center"/>
    </xf>
    <xf numFmtId="0" fontId="32" fillId="0" borderId="0" xfId="0" applyFont="1" applyFill="1" applyAlignment="1" applyProtection="1">
      <alignment horizontal="left" vertical="center"/>
    </xf>
    <xf numFmtId="0" fontId="32" fillId="0" borderId="0" xfId="0" applyFont="1" applyFill="1" applyAlignment="1" applyProtection="1">
      <alignment horizontal="right" vertical="center"/>
    </xf>
    <xf numFmtId="0" fontId="23" fillId="0" borderId="0" xfId="0" applyFont="1" applyFill="1" applyBorder="1" applyAlignment="1" applyProtection="1">
      <alignment horizontal="left" vertical="center"/>
    </xf>
    <xf numFmtId="0" fontId="32" fillId="0" borderId="0" xfId="0" applyFont="1" applyFill="1" applyBorder="1" applyAlignment="1" applyProtection="1">
      <alignment horizontal="right" vertical="center"/>
    </xf>
    <xf numFmtId="0" fontId="32" fillId="0" borderId="0" xfId="0" applyFont="1" applyFill="1" applyBorder="1" applyAlignment="1" applyProtection="1">
      <alignment horizontal="left" vertical="center"/>
    </xf>
    <xf numFmtId="0" fontId="22" fillId="0" borderId="0" xfId="0" applyFont="1" applyAlignment="1">
      <alignment horizontal="left" wrapText="1"/>
    </xf>
    <xf numFmtId="49" fontId="22" fillId="0" borderId="0" xfId="0" applyNumberFormat="1" applyFont="1"/>
    <xf numFmtId="2" fontId="21" fillId="2" borderId="4" xfId="0" applyNumberFormat="1" applyFont="1" applyFill="1" applyBorder="1" applyAlignment="1">
      <alignment horizontal="center"/>
    </xf>
    <xf numFmtId="2" fontId="22" fillId="4" borderId="4" xfId="0" applyNumberFormat="1" applyFont="1" applyFill="1" applyBorder="1" applyAlignment="1">
      <alignment horizontal="center"/>
    </xf>
    <xf numFmtId="2" fontId="112" fillId="2" borderId="3" xfId="0" applyNumberFormat="1" applyFont="1" applyFill="1" applyBorder="1" applyAlignment="1">
      <alignment horizontal="center"/>
    </xf>
    <xf numFmtId="2" fontId="22" fillId="0" borderId="0" xfId="0" applyNumberFormat="1" applyFont="1" applyFill="1" applyAlignment="1">
      <alignment horizontal="center"/>
    </xf>
    <xf numFmtId="165" fontId="24" fillId="0" borderId="0" xfId="0" applyNumberFormat="1" applyFont="1" applyBorder="1" applyAlignment="1" applyProtection="1">
      <alignment wrapText="1"/>
      <protection locked="0"/>
    </xf>
    <xf numFmtId="165" fontId="24" fillId="0" borderId="0" xfId="0" applyNumberFormat="1" applyFont="1" applyBorder="1" applyAlignment="1">
      <alignment wrapText="1"/>
    </xf>
    <xf numFmtId="165" fontId="27" fillId="0" borderId="0" xfId="0" applyNumberFormat="1" applyFont="1" applyBorder="1" applyAlignment="1">
      <alignment wrapText="1"/>
    </xf>
    <xf numFmtId="0" fontId="22" fillId="0" borderId="0" xfId="0" applyFont="1" applyAlignment="1">
      <alignment horizontal="center" vertical="top"/>
    </xf>
    <xf numFmtId="165" fontId="22" fillId="3" borderId="0" xfId="0" applyNumberFormat="1" applyFont="1" applyFill="1" applyAlignment="1" applyProtection="1"/>
    <xf numFmtId="165" fontId="22" fillId="3" borderId="0" xfId="0" applyNumberFormat="1" applyFont="1" applyFill="1" applyProtection="1"/>
    <xf numFmtId="0" fontId="49" fillId="0" borderId="0" xfId="0" applyFont="1" applyFill="1" applyBorder="1" applyAlignment="1">
      <alignment horizontal="center" vertical="top" wrapText="1"/>
    </xf>
    <xf numFmtId="2" fontId="49" fillId="0" borderId="0" xfId="0" applyNumberFormat="1" applyFont="1" applyFill="1" applyBorder="1" applyAlignment="1">
      <alignment horizontal="center" wrapText="1"/>
    </xf>
    <xf numFmtId="0" fontId="49" fillId="0" borderId="0" xfId="0" applyFont="1" applyFill="1" applyBorder="1" applyAlignment="1">
      <alignment horizontal="center" wrapText="1"/>
    </xf>
    <xf numFmtId="2" fontId="31" fillId="0" borderId="0" xfId="0" applyNumberFormat="1" applyFont="1" applyFill="1" applyAlignment="1" applyProtection="1">
      <alignment horizontal="center"/>
    </xf>
    <xf numFmtId="2" fontId="31" fillId="0" borderId="0" xfId="0" applyNumberFormat="1" applyFont="1" applyFill="1" applyBorder="1" applyAlignment="1">
      <alignment horizontal="center"/>
    </xf>
    <xf numFmtId="0" fontId="31" fillId="0" borderId="0" xfId="0" applyFont="1" applyFill="1" applyAlignment="1">
      <alignment horizontal="center"/>
    </xf>
    <xf numFmtId="0" fontId="49" fillId="0" borderId="0" xfId="0" applyFont="1" applyFill="1" applyAlignment="1">
      <alignment horizontal="center"/>
    </xf>
    <xf numFmtId="4" fontId="49" fillId="0" borderId="0" xfId="0" applyNumberFormat="1" applyFont="1" applyFill="1" applyBorder="1" applyAlignment="1">
      <alignment horizontal="center" wrapText="1"/>
    </xf>
    <xf numFmtId="2" fontId="31" fillId="0" borderId="0" xfId="0" applyNumberFormat="1" applyFont="1" applyAlignment="1">
      <alignment horizontal="center" wrapText="1"/>
    </xf>
    <xf numFmtId="4" fontId="49" fillId="0" borderId="0" xfId="0" applyNumberFormat="1" applyFont="1" applyFill="1" applyBorder="1" applyAlignment="1" applyProtection="1">
      <alignment horizontal="center"/>
    </xf>
    <xf numFmtId="0" fontId="49" fillId="0" borderId="0" xfId="0" applyFont="1" applyFill="1" applyBorder="1" applyAlignment="1" applyProtection="1">
      <alignment horizontal="center"/>
    </xf>
    <xf numFmtId="2" fontId="29" fillId="0" borderId="0" xfId="0" applyNumberFormat="1" applyFont="1" applyFill="1" applyBorder="1" applyAlignment="1">
      <alignment horizontal="center" vertical="center" wrapText="1"/>
    </xf>
    <xf numFmtId="2" fontId="24" fillId="0" borderId="0" xfId="0" applyNumberFormat="1" applyFont="1" applyFill="1" applyBorder="1" applyAlignment="1">
      <alignment horizontal="center"/>
    </xf>
    <xf numFmtId="2" fontId="49" fillId="0" borderId="0" xfId="0" applyNumberFormat="1" applyFont="1" applyFill="1" applyBorder="1" applyAlignment="1" applyProtection="1">
      <alignment horizontal="center" wrapText="1"/>
      <protection locked="0"/>
    </xf>
    <xf numFmtId="0" fontId="31" fillId="0" borderId="0" xfId="0" applyFont="1" applyFill="1" applyBorder="1" applyAlignment="1" applyProtection="1">
      <alignment horizontal="center"/>
    </xf>
    <xf numFmtId="2" fontId="31" fillId="0" borderId="0" xfId="0" applyNumberFormat="1" applyFont="1" applyFill="1" applyBorder="1" applyAlignment="1" applyProtection="1">
      <alignment horizontal="center"/>
    </xf>
    <xf numFmtId="2" fontId="49" fillId="0" borderId="0" xfId="0" applyNumberFormat="1" applyFont="1" applyAlignment="1">
      <alignment horizontal="center"/>
    </xf>
    <xf numFmtId="2" fontId="31" fillId="0" borderId="0" xfId="0" applyNumberFormat="1" applyFont="1" applyFill="1" applyBorder="1" applyAlignment="1">
      <alignment horizontal="center" wrapText="1"/>
    </xf>
    <xf numFmtId="2" fontId="31" fillId="0" borderId="0" xfId="0" applyNumberFormat="1" applyFont="1" applyFill="1" applyAlignment="1">
      <alignment horizontal="center"/>
    </xf>
    <xf numFmtId="0" fontId="31" fillId="0" borderId="0" xfId="24" applyNumberFormat="1" applyFont="1" applyFill="1" applyBorder="1" applyAlignment="1" applyProtection="1">
      <alignment horizontal="center" vertical="center" wrapText="1"/>
    </xf>
    <xf numFmtId="10" fontId="31" fillId="0" borderId="0" xfId="24" applyNumberFormat="1" applyFont="1" applyFill="1" applyBorder="1" applyAlignment="1" applyProtection="1">
      <alignment horizontal="center" vertical="center" wrapText="1"/>
    </xf>
    <xf numFmtId="2" fontId="31" fillId="0" borderId="0" xfId="24" applyNumberFormat="1" applyFont="1" applyFill="1" applyBorder="1" applyAlignment="1" applyProtection="1">
      <alignment horizontal="center" vertical="center" wrapText="1"/>
    </xf>
    <xf numFmtId="2" fontId="31" fillId="0" borderId="0" xfId="0" applyNumberFormat="1" applyFont="1" applyFill="1" applyBorder="1" applyAlignment="1" applyProtection="1">
      <alignment horizontal="center" vertical="top" wrapText="1"/>
    </xf>
    <xf numFmtId="2" fontId="49" fillId="0" borderId="0" xfId="0" applyNumberFormat="1" applyFont="1" applyFill="1" applyBorder="1" applyAlignment="1">
      <alignment horizontal="center"/>
    </xf>
    <xf numFmtId="2" fontId="49" fillId="0" borderId="0" xfId="0" applyNumberFormat="1" applyFont="1" applyFill="1" applyBorder="1" applyAlignment="1">
      <alignment horizontal="center" vertical="top" wrapText="1"/>
    </xf>
    <xf numFmtId="165" fontId="22" fillId="3" borderId="7" xfId="0" applyNumberFormat="1" applyFont="1" applyFill="1" applyBorder="1" applyAlignment="1" applyProtection="1">
      <protection locked="0"/>
    </xf>
    <xf numFmtId="176" fontId="56" fillId="2" borderId="4" xfId="0" applyNumberFormat="1" applyFont="1" applyFill="1" applyBorder="1"/>
    <xf numFmtId="176" fontId="40" fillId="4" borderId="4" xfId="0" applyNumberFormat="1" applyFont="1" applyFill="1" applyBorder="1"/>
    <xf numFmtId="176" fontId="40" fillId="0" borderId="0" xfId="0" applyNumberFormat="1" applyFont="1" applyFill="1" applyBorder="1"/>
    <xf numFmtId="176" fontId="22" fillId="0" borderId="0" xfId="0" applyNumberFormat="1" applyFont="1" applyAlignment="1">
      <alignment horizontal="left" wrapText="1"/>
    </xf>
    <xf numFmtId="176" fontId="29" fillId="0" borderId="0" xfId="0" applyNumberFormat="1" applyFont="1" applyFill="1" applyBorder="1" applyAlignment="1">
      <alignment horizontal="center" vertical="center"/>
    </xf>
    <xf numFmtId="176" fontId="22" fillId="0" borderId="0" xfId="0" applyNumberFormat="1" applyFont="1"/>
    <xf numFmtId="176" fontId="22" fillId="0" borderId="0" xfId="0" applyNumberFormat="1" applyFont="1" applyFill="1"/>
    <xf numFmtId="0" fontId="31" fillId="0" borderId="0" xfId="0" applyFont="1" applyAlignment="1">
      <alignment horizontal="center" vertical="top" wrapText="1"/>
    </xf>
    <xf numFmtId="2" fontId="31" fillId="0" borderId="0" xfId="0" applyNumberFormat="1" applyFont="1" applyAlignment="1">
      <alignment horizontal="center" vertical="top" wrapText="1"/>
    </xf>
    <xf numFmtId="4" fontId="40" fillId="4" borderId="4" xfId="0" applyNumberFormat="1" applyFont="1" applyFill="1" applyBorder="1" applyAlignment="1">
      <alignment horizontal="center"/>
    </xf>
    <xf numFmtId="4" fontId="40" fillId="0" borderId="0" xfId="0" applyNumberFormat="1" applyFont="1" applyFill="1" applyBorder="1" applyAlignment="1">
      <alignment horizontal="center"/>
    </xf>
    <xf numFmtId="0" fontId="22" fillId="0" borderId="0" xfId="0" applyFont="1" applyFill="1" applyBorder="1" applyAlignment="1">
      <alignment horizontal="center"/>
    </xf>
    <xf numFmtId="4" fontId="22" fillId="0" borderId="0" xfId="0" applyNumberFormat="1" applyFont="1" applyAlignment="1">
      <alignment horizontal="center" wrapText="1"/>
    </xf>
    <xf numFmtId="0" fontId="24" fillId="0" borderId="0" xfId="0" applyFont="1" applyFill="1" applyAlignment="1">
      <alignment horizontal="center" vertical="top" wrapText="1"/>
    </xf>
    <xf numFmtId="4" fontId="34" fillId="2" borderId="3" xfId="0" applyNumberFormat="1" applyFont="1" applyFill="1" applyBorder="1" applyAlignment="1">
      <alignment horizontal="center"/>
    </xf>
    <xf numFmtId="4" fontId="22" fillId="0" borderId="0" xfId="0" applyNumberFormat="1" applyFont="1" applyFill="1" applyAlignment="1">
      <alignment horizontal="center"/>
    </xf>
    <xf numFmtId="2" fontId="49" fillId="0" borderId="0" xfId="0" applyNumberFormat="1" applyFont="1" applyFill="1" applyAlignment="1">
      <alignment horizontal="center"/>
    </xf>
    <xf numFmtId="0" fontId="39" fillId="0" borderId="0" xfId="0" applyFont="1" applyFill="1" applyBorder="1" applyAlignment="1">
      <alignment horizontal="center" wrapText="1"/>
    </xf>
    <xf numFmtId="2" fontId="39" fillId="0" borderId="0" xfId="0" applyNumberFormat="1" applyFont="1" applyFill="1" applyBorder="1" applyAlignment="1">
      <alignment horizontal="center" wrapText="1"/>
    </xf>
    <xf numFmtId="10" fontId="49" fillId="0" borderId="0" xfId="0" applyNumberFormat="1" applyFont="1" applyFill="1" applyBorder="1" applyAlignment="1">
      <alignment horizontal="center" wrapText="1"/>
    </xf>
    <xf numFmtId="0" fontId="22" fillId="0" borderId="0" xfId="0" applyFont="1" applyFill="1" applyBorder="1" applyAlignment="1">
      <alignment horizontal="center" vertical="top" wrapText="1"/>
    </xf>
    <xf numFmtId="0" fontId="16" fillId="0" borderId="0" xfId="0" applyFont="1" applyFill="1" applyBorder="1" applyAlignment="1" applyProtection="1">
      <alignment horizontal="center" vertical="distributed" wrapText="1"/>
      <protection locked="0"/>
    </xf>
    <xf numFmtId="10" fontId="50" fillId="0" borderId="0" xfId="24" applyNumberFormat="1" applyFont="1" applyFill="1" applyBorder="1" applyAlignment="1" applyProtection="1">
      <alignment horizontal="center" wrapText="1"/>
    </xf>
    <xf numFmtId="0" fontId="50" fillId="0" borderId="0" xfId="24" applyNumberFormat="1" applyFont="1" applyFill="1" applyBorder="1" applyAlignment="1" applyProtection="1">
      <alignment horizontal="center" vertical="top" wrapText="1"/>
    </xf>
    <xf numFmtId="2" fontId="50" fillId="0" borderId="0" xfId="24" applyNumberFormat="1" applyFont="1" applyFill="1" applyBorder="1" applyAlignment="1" applyProtection="1">
      <alignment horizontal="center" wrapText="1"/>
    </xf>
    <xf numFmtId="2" fontId="22" fillId="0" borderId="0" xfId="24" applyNumberFormat="1" applyFont="1" applyFill="1" applyBorder="1" applyAlignment="1" applyProtection="1">
      <alignment horizontal="center" vertical="center" wrapText="1"/>
    </xf>
    <xf numFmtId="49" fontId="24" fillId="0" borderId="0" xfId="0" applyNumberFormat="1" applyFont="1" applyAlignment="1">
      <alignment horizontal="left" vertical="center"/>
    </xf>
    <xf numFmtId="49" fontId="22" fillId="0" borderId="0" xfId="0" applyNumberFormat="1" applyFont="1" applyAlignment="1">
      <alignment vertical="center"/>
    </xf>
    <xf numFmtId="0" fontId="24" fillId="0" borderId="0" xfId="0" applyFont="1" applyAlignment="1">
      <alignment horizontal="justify" vertical="center"/>
    </xf>
    <xf numFmtId="0" fontId="53" fillId="0" borderId="0" xfId="0" applyFont="1" applyAlignment="1">
      <alignment horizontal="left" vertical="center"/>
    </xf>
    <xf numFmtId="0" fontId="24" fillId="0" borderId="0" xfId="1021" applyFont="1" applyAlignment="1">
      <alignment vertical="center"/>
    </xf>
    <xf numFmtId="49" fontId="22" fillId="0" borderId="0" xfId="0" applyNumberFormat="1" applyFont="1" applyAlignment="1">
      <alignment horizontal="center" vertical="center"/>
    </xf>
    <xf numFmtId="2" fontId="24" fillId="0" borderId="0" xfId="0" applyNumberFormat="1" applyFont="1" applyAlignment="1">
      <alignment horizontal="center" vertical="center"/>
    </xf>
    <xf numFmtId="0" fontId="22" fillId="0" borderId="0" xfId="0" applyFont="1" applyFill="1" applyAlignment="1" applyProtection="1">
      <alignment horizontal="center"/>
    </xf>
    <xf numFmtId="49" fontId="24" fillId="0" borderId="0" xfId="0" applyNumberFormat="1" applyFont="1" applyAlignment="1">
      <alignment horizontal="center" vertical="center"/>
    </xf>
    <xf numFmtId="2" fontId="22" fillId="0" borderId="0" xfId="0" applyNumberFormat="1" applyFont="1" applyFill="1" applyBorder="1" applyAlignment="1" applyProtection="1">
      <alignment horizontal="center"/>
    </xf>
    <xf numFmtId="10" fontId="22" fillId="0" borderId="0" xfId="0" applyNumberFormat="1" applyFont="1" applyFill="1" applyBorder="1" applyAlignment="1" applyProtection="1">
      <alignment horizontal="center"/>
    </xf>
    <xf numFmtId="2" fontId="50" fillId="0" borderId="0" xfId="0" applyNumberFormat="1" applyFont="1" applyFill="1" applyBorder="1" applyAlignment="1">
      <alignment horizontal="center"/>
    </xf>
    <xf numFmtId="0" fontId="22" fillId="0" borderId="0" xfId="0" applyFont="1" applyAlignment="1">
      <alignment horizontal="center" vertical="top" wrapText="1"/>
    </xf>
    <xf numFmtId="165" fontId="22" fillId="3" borderId="0" xfId="0" applyNumberFormat="1" applyFont="1" applyFill="1" applyAlignment="1" applyProtection="1">
      <alignment vertical="top"/>
      <protection locked="0"/>
    </xf>
    <xf numFmtId="1" fontId="16" fillId="0" borderId="0" xfId="0" applyNumberFormat="1" applyFont="1" applyAlignment="1">
      <alignment horizontal="center" vertical="center"/>
    </xf>
    <xf numFmtId="49" fontId="50" fillId="0" borderId="0" xfId="0" applyNumberFormat="1" applyFont="1" applyAlignment="1">
      <alignment horizontal="left" vertical="top"/>
    </xf>
    <xf numFmtId="0" fontId="16" fillId="0" borderId="0" xfId="1022" applyFont="1" applyAlignment="1">
      <alignment horizontal="center" vertical="top"/>
    </xf>
    <xf numFmtId="49" fontId="16" fillId="0" borderId="0" xfId="1022" applyNumberFormat="1" applyFont="1"/>
    <xf numFmtId="0" fontId="50" fillId="0" borderId="0" xfId="0" applyFont="1" applyAlignment="1">
      <alignment horizontal="center" vertical="top"/>
    </xf>
    <xf numFmtId="49" fontId="26" fillId="0" borderId="0" xfId="29" applyNumberFormat="1" applyFont="1" applyAlignment="1">
      <alignment horizontal="left" vertical="top"/>
    </xf>
    <xf numFmtId="49" fontId="26" fillId="0" borderId="0" xfId="29" applyNumberFormat="1" applyFont="1" applyAlignment="1">
      <alignment vertical="top"/>
    </xf>
    <xf numFmtId="49" fontId="16" fillId="0" borderId="0" xfId="0" applyNumberFormat="1" applyFont="1" applyAlignment="1">
      <alignment vertical="center"/>
    </xf>
    <xf numFmtId="0" fontId="50" fillId="0" borderId="0" xfId="0" applyFont="1" applyAlignment="1">
      <alignment vertical="top"/>
    </xf>
    <xf numFmtId="49" fontId="50" fillId="0" borderId="0" xfId="0" applyNumberFormat="1" applyFont="1" applyAlignment="1">
      <alignment horizontal="left" vertical="center"/>
    </xf>
    <xf numFmtId="0" fontId="16" fillId="0" borderId="0" xfId="1022" applyFont="1" applyAlignment="1">
      <alignment horizontal="center" vertical="center"/>
    </xf>
    <xf numFmtId="49" fontId="16" fillId="0" borderId="0" xfId="1022" applyNumberFormat="1" applyFont="1" applyAlignment="1">
      <alignment vertical="center"/>
    </xf>
    <xf numFmtId="0" fontId="50" fillId="0" borderId="0" xfId="0" applyFont="1" applyAlignment="1">
      <alignment horizontal="center" vertical="center"/>
    </xf>
    <xf numFmtId="49" fontId="26" fillId="0" borderId="0" xfId="29" applyNumberFormat="1" applyFont="1" applyAlignment="1">
      <alignment horizontal="left" vertical="center"/>
    </xf>
    <xf numFmtId="49" fontId="26" fillId="0" borderId="0" xfId="29" applyNumberFormat="1" applyFont="1" applyAlignment="1">
      <alignment vertical="center"/>
    </xf>
    <xf numFmtId="0" fontId="30" fillId="0" borderId="0" xfId="0" applyFont="1" applyAlignment="1">
      <alignment horizontal="justify" vertical="center"/>
    </xf>
    <xf numFmtId="0" fontId="34" fillId="2" borderId="4" xfId="0" applyFont="1" applyFill="1" applyBorder="1" applyAlignment="1">
      <alignment horizontal="right" vertical="center"/>
    </xf>
    <xf numFmtId="0" fontId="32" fillId="2" borderId="3" xfId="0" applyFont="1" applyFill="1" applyBorder="1"/>
    <xf numFmtId="44" fontId="22" fillId="3" borderId="0" xfId="20" applyFont="1" applyFill="1"/>
    <xf numFmtId="0" fontId="32" fillId="3" borderId="0" xfId="0" applyFont="1" applyFill="1"/>
    <xf numFmtId="44" fontId="32" fillId="3" borderId="0" xfId="20" applyFont="1" applyFill="1"/>
    <xf numFmtId="0" fontId="21" fillId="2" borderId="3" xfId="0" applyFont="1" applyFill="1" applyBorder="1"/>
    <xf numFmtId="0" fontId="34" fillId="2" borderId="3" xfId="0" applyFont="1" applyFill="1" applyBorder="1" applyAlignment="1">
      <alignment horizontal="right" vertical="center"/>
    </xf>
    <xf numFmtId="165" fontId="32" fillId="3" borderId="0" xfId="0" applyNumberFormat="1" applyFont="1" applyFill="1"/>
    <xf numFmtId="0" fontId="29" fillId="4" borderId="4" xfId="0" applyFont="1" applyFill="1" applyBorder="1" applyAlignment="1">
      <alignment horizontal="center" vertical="center"/>
    </xf>
    <xf numFmtId="165" fontId="29" fillId="4" borderId="4" xfId="0" applyNumberFormat="1" applyFont="1" applyFill="1" applyBorder="1" applyAlignment="1" applyProtection="1">
      <alignment horizontal="center" vertical="center"/>
      <protection locked="0"/>
    </xf>
    <xf numFmtId="165" fontId="26" fillId="7" borderId="4" xfId="0" applyNumberFormat="1" applyFont="1" applyFill="1" applyBorder="1" applyAlignment="1">
      <alignment vertical="center"/>
    </xf>
    <xf numFmtId="165" fontId="22" fillId="4" borderId="0" xfId="0" applyNumberFormat="1" applyFont="1" applyFill="1"/>
    <xf numFmtId="165" fontId="27" fillId="47" borderId="0" xfId="21" applyNumberFormat="1" applyFont="1" applyFill="1" applyAlignment="1">
      <alignment wrapText="1"/>
    </xf>
    <xf numFmtId="165" fontId="28" fillId="47" borderId="0" xfId="0" applyNumberFormat="1" applyFont="1" applyFill="1"/>
    <xf numFmtId="165" fontId="24" fillId="0" borderId="0" xfId="0" applyNumberFormat="1" applyFont="1"/>
    <xf numFmtId="0" fontId="40" fillId="2" borderId="3" xfId="0" applyFont="1" applyFill="1" applyBorder="1"/>
    <xf numFmtId="165" fontId="25" fillId="2" borderId="3" xfId="0" applyNumberFormat="1" applyFont="1" applyFill="1" applyBorder="1"/>
    <xf numFmtId="165" fontId="32" fillId="3" borderId="0" xfId="20" applyNumberFormat="1" applyFont="1" applyFill="1"/>
    <xf numFmtId="165" fontId="35" fillId="3" borderId="0" xfId="20" applyNumberFormat="1" applyFont="1" applyFill="1"/>
    <xf numFmtId="165" fontId="25" fillId="2" borderId="3" xfId="20" applyNumberFormat="1" applyFont="1" applyFill="1" applyBorder="1"/>
    <xf numFmtId="176" fontId="16" fillId="0" borderId="0" xfId="0" applyNumberFormat="1" applyFont="1" applyFill="1" applyAlignment="1">
      <alignment wrapText="1"/>
    </xf>
    <xf numFmtId="165" fontId="26" fillId="0" borderId="0" xfId="0" applyNumberFormat="1" applyFont="1" applyFill="1" applyAlignment="1" applyProtection="1">
      <alignment wrapText="1"/>
      <protection locked="0"/>
    </xf>
    <xf numFmtId="165" fontId="26" fillId="0" borderId="0" xfId="0" applyNumberFormat="1" applyFont="1" applyFill="1" applyAlignment="1">
      <alignment wrapText="1"/>
    </xf>
    <xf numFmtId="165" fontId="31" fillId="0" borderId="0" xfId="0" applyNumberFormat="1" applyFont="1" applyFill="1" applyAlignment="1">
      <alignment horizontal="center"/>
    </xf>
    <xf numFmtId="165" fontId="39" fillId="0" borderId="0" xfId="0" applyNumberFormat="1" applyFont="1" applyFill="1" applyAlignment="1">
      <alignment horizontal="center"/>
    </xf>
    <xf numFmtId="0" fontId="34" fillId="2" borderId="4" xfId="0" applyFont="1" applyFill="1" applyBorder="1" applyAlignment="1">
      <alignment horizontal="center" vertical="center"/>
    </xf>
    <xf numFmtId="165" fontId="34" fillId="2" borderId="3" xfId="20" applyNumberFormat="1" applyFont="1" applyFill="1" applyBorder="1"/>
    <xf numFmtId="0" fontId="28" fillId="0" borderId="0" xfId="0" applyFont="1" applyFill="1"/>
    <xf numFmtId="165" fontId="22" fillId="0" borderId="0" xfId="0" applyNumberFormat="1" applyFont="1" applyFill="1" applyBorder="1" applyAlignment="1"/>
    <xf numFmtId="165" fontId="34" fillId="0" borderId="0" xfId="0" applyNumberFormat="1" applyFont="1" applyFill="1" applyBorder="1" applyAlignment="1">
      <alignment vertical="center"/>
    </xf>
    <xf numFmtId="176" fontId="22" fillId="0" borderId="0" xfId="20" applyNumberFormat="1" applyFont="1" applyBorder="1"/>
    <xf numFmtId="176" fontId="34" fillId="2" borderId="4" xfId="0" applyNumberFormat="1" applyFont="1" applyFill="1" applyBorder="1" applyAlignment="1">
      <alignment horizontal="right" vertical="center"/>
    </xf>
    <xf numFmtId="176" fontId="32" fillId="3" borderId="0" xfId="0" applyNumberFormat="1" applyFont="1" applyFill="1"/>
    <xf numFmtId="7" fontId="35" fillId="3" borderId="0" xfId="20" applyNumberFormat="1" applyFont="1" applyFill="1"/>
    <xf numFmtId="165" fontId="16" fillId="0" borderId="0" xfId="0" applyNumberFormat="1" applyFont="1" applyFill="1" applyAlignment="1">
      <alignment wrapText="1"/>
    </xf>
    <xf numFmtId="176" fontId="32" fillId="3" borderId="0" xfId="0" applyNumberFormat="1" applyFont="1" applyFill="1" applyBorder="1" applyAlignment="1">
      <alignment horizontal="right" vertical="center"/>
    </xf>
    <xf numFmtId="0" fontId="25" fillId="2" borderId="3" xfId="0" applyFont="1" applyFill="1" applyBorder="1" applyAlignment="1">
      <alignment horizontal="center" vertical="distributed"/>
    </xf>
    <xf numFmtId="0" fontId="16" fillId="0" borderId="0" xfId="0" applyFont="1" applyAlignment="1">
      <alignment horizontal="center" vertical="center"/>
    </xf>
    <xf numFmtId="0" fontId="26" fillId="0" borderId="0" xfId="0" applyFont="1" applyAlignment="1">
      <alignment vertical="center"/>
    </xf>
    <xf numFmtId="0" fontId="30" fillId="0" borderId="0" xfId="0" applyFont="1" applyAlignment="1">
      <alignment horizontal="left" vertical="center"/>
    </xf>
    <xf numFmtId="0" fontId="16" fillId="0" borderId="0" xfId="0" applyFont="1" applyAlignment="1">
      <alignment vertical="center"/>
    </xf>
    <xf numFmtId="0" fontId="16" fillId="0" borderId="0" xfId="0" applyFont="1" applyAlignment="1">
      <alignment horizontal="left" vertical="center"/>
    </xf>
    <xf numFmtId="0" fontId="24" fillId="0" borderId="0" xfId="0" applyFont="1" applyAlignment="1">
      <alignment horizontal="center" vertical="center"/>
    </xf>
    <xf numFmtId="0" fontId="24" fillId="0" borderId="0" xfId="0" applyFont="1" applyAlignment="1">
      <alignment horizontal="left" vertical="center"/>
    </xf>
    <xf numFmtId="0" fontId="34" fillId="2" borderId="4" xfId="0" applyFont="1" applyFill="1" applyBorder="1" applyAlignment="1">
      <alignment vertical="distributed"/>
    </xf>
    <xf numFmtId="0" fontId="41" fillId="4" borderId="4" xfId="0" applyFont="1" applyFill="1" applyBorder="1" applyAlignment="1">
      <alignment vertical="distributed"/>
    </xf>
    <xf numFmtId="0" fontId="28" fillId="0" borderId="0" xfId="0" applyFont="1" applyAlignment="1">
      <alignment vertical="distributed"/>
    </xf>
    <xf numFmtId="0" fontId="26" fillId="0" borderId="0" xfId="0" applyFont="1" applyAlignment="1">
      <alignment vertical="distributed"/>
    </xf>
    <xf numFmtId="0" fontId="30" fillId="0" borderId="0" xfId="0" applyFont="1" applyAlignment="1">
      <alignment horizontal="left" vertical="distributed"/>
    </xf>
    <xf numFmtId="0" fontId="16" fillId="0" borderId="0" xfId="0" applyFont="1" applyAlignment="1">
      <alignment vertical="distributed"/>
    </xf>
    <xf numFmtId="0" fontId="29" fillId="4" borderId="4" xfId="0" applyFont="1" applyFill="1" applyBorder="1" applyAlignment="1">
      <alignment horizontal="left" vertical="distributed" wrapText="1"/>
    </xf>
    <xf numFmtId="0" fontId="34" fillId="2" borderId="3" xfId="0" applyFont="1" applyFill="1" applyBorder="1" applyAlignment="1">
      <alignment vertical="distributed" wrapText="1"/>
    </xf>
    <xf numFmtId="0" fontId="24" fillId="0" borderId="0" xfId="0" applyFont="1" applyAlignment="1">
      <alignment horizontal="left" vertical="distributed"/>
    </xf>
    <xf numFmtId="0" fontId="16" fillId="0" borderId="0" xfId="0" applyFont="1" applyFill="1" applyBorder="1" applyAlignment="1">
      <alignment horizontal="justify" vertical="distributed" wrapText="1"/>
    </xf>
    <xf numFmtId="0" fontId="22" fillId="0" borderId="0" xfId="0" applyFont="1" applyFill="1" applyAlignment="1">
      <alignment vertical="distributed" wrapText="1"/>
    </xf>
    <xf numFmtId="0" fontId="22" fillId="0" borderId="0" xfId="0" applyFont="1" applyAlignment="1">
      <alignment vertical="distributed"/>
    </xf>
    <xf numFmtId="0" fontId="17" fillId="0" borderId="0" xfId="0" applyFont="1" applyAlignment="1">
      <alignment vertical="distributed"/>
    </xf>
    <xf numFmtId="165" fontId="24" fillId="3" borderId="0" xfId="0" applyNumberFormat="1" applyFont="1" applyFill="1" applyBorder="1" applyAlignment="1">
      <alignment vertical="center"/>
    </xf>
    <xf numFmtId="49" fontId="35" fillId="3" borderId="0" xfId="0" applyNumberFormat="1" applyFont="1" applyFill="1" applyBorder="1" applyAlignment="1">
      <alignment horizontal="center" vertical="center"/>
    </xf>
    <xf numFmtId="49" fontId="35" fillId="3" borderId="0" xfId="0" applyNumberFormat="1" applyFont="1" applyFill="1" applyBorder="1" applyAlignment="1">
      <alignment vertical="center"/>
    </xf>
    <xf numFmtId="0" fontId="26" fillId="0" borderId="0" xfId="0" applyFont="1" applyAlignment="1">
      <alignment horizontal="center" vertical="center"/>
    </xf>
    <xf numFmtId="0" fontId="26" fillId="0" borderId="0" xfId="0" applyFont="1" applyAlignment="1">
      <alignment horizontal="left" vertical="center"/>
    </xf>
    <xf numFmtId="0" fontId="16" fillId="0" borderId="0" xfId="0" applyFont="1" applyBorder="1" applyAlignment="1">
      <alignment horizontal="center" vertical="center"/>
    </xf>
    <xf numFmtId="0" fontId="16" fillId="0" borderId="0" xfId="0" applyFont="1" applyBorder="1" applyAlignment="1">
      <alignment horizontal="left" vertical="center"/>
    </xf>
    <xf numFmtId="0" fontId="16" fillId="0" borderId="0" xfId="0" applyFont="1" applyBorder="1" applyAlignment="1">
      <alignment vertical="center"/>
    </xf>
    <xf numFmtId="49" fontId="16" fillId="0" borderId="0" xfId="0" applyNumberFormat="1" applyFont="1" applyBorder="1" applyAlignment="1">
      <alignment horizontal="center" vertical="center"/>
    </xf>
    <xf numFmtId="165" fontId="16" fillId="3" borderId="0" xfId="0" applyNumberFormat="1" applyFont="1" applyFill="1" applyBorder="1" applyAlignment="1">
      <alignment vertical="center"/>
    </xf>
    <xf numFmtId="4" fontId="24" fillId="0" borderId="0" xfId="0" applyNumberFormat="1" applyFont="1" applyFill="1" applyBorder="1" applyAlignment="1">
      <alignment horizontal="center" wrapText="1"/>
    </xf>
    <xf numFmtId="165" fontId="24" fillId="0" borderId="0" xfId="0" applyNumberFormat="1" applyFont="1" applyAlignment="1" applyProtection="1">
      <alignment wrapText="1"/>
      <protection locked="0"/>
    </xf>
    <xf numFmtId="165" fontId="24" fillId="0" borderId="0" xfId="0" applyNumberFormat="1" applyFont="1" applyAlignment="1">
      <alignment wrapText="1"/>
    </xf>
    <xf numFmtId="165" fontId="27" fillId="0" borderId="0" xfId="0" applyNumberFormat="1" applyFont="1" applyAlignment="1" applyProtection="1">
      <alignment wrapText="1"/>
      <protection locked="0"/>
    </xf>
    <xf numFmtId="165" fontId="27" fillId="0" borderId="0" xfId="0" applyNumberFormat="1" applyFont="1" applyAlignment="1">
      <alignment wrapText="1"/>
    </xf>
    <xf numFmtId="0" fontId="24" fillId="0" borderId="0" xfId="0" applyFont="1" applyBorder="1" applyAlignment="1">
      <alignment horizontal="center" vertical="center"/>
    </xf>
    <xf numFmtId="49" fontId="24" fillId="0" borderId="0" xfId="0" applyNumberFormat="1" applyFont="1" applyBorder="1" applyAlignment="1">
      <alignment horizontal="center" vertical="center"/>
    </xf>
    <xf numFmtId="0" fontId="24" fillId="0" borderId="0" xfId="0" applyFont="1" applyBorder="1" applyAlignment="1">
      <alignment horizontal="left" vertical="distributed"/>
    </xf>
    <xf numFmtId="0" fontId="24" fillId="0" borderId="0" xfId="0" applyFont="1" applyBorder="1" applyAlignment="1">
      <alignment vertical="distributed"/>
    </xf>
    <xf numFmtId="0" fontId="24" fillId="0" borderId="0" xfId="0" applyFont="1" applyAlignment="1">
      <alignment vertical="center"/>
    </xf>
    <xf numFmtId="49" fontId="35" fillId="3" borderId="0" xfId="0" applyNumberFormat="1" applyFont="1" applyFill="1" applyAlignment="1">
      <alignment horizontal="center" vertical="center"/>
    </xf>
    <xf numFmtId="49" fontId="35" fillId="3" borderId="0" xfId="0" applyNumberFormat="1" applyFont="1" applyFill="1" applyAlignment="1">
      <alignment vertical="center"/>
    </xf>
    <xf numFmtId="0" fontId="16" fillId="0" borderId="0" xfId="0" applyFont="1" applyAlignment="1">
      <alignment horizontal="left" vertical="distributed"/>
    </xf>
    <xf numFmtId="0" fontId="26" fillId="0" borderId="0" xfId="0" applyFont="1" applyBorder="1" applyAlignment="1">
      <alignment vertical="center"/>
    </xf>
    <xf numFmtId="0" fontId="16" fillId="0" borderId="0" xfId="0" applyFont="1" applyBorder="1" applyAlignment="1">
      <alignment horizontal="center" vertical="distributed"/>
    </xf>
    <xf numFmtId="0" fontId="16" fillId="0" borderId="0" xfId="0" applyFont="1" applyBorder="1" applyAlignment="1">
      <alignment vertical="distributed"/>
    </xf>
    <xf numFmtId="165" fontId="16" fillId="0" borderId="0" xfId="0" applyNumberFormat="1" applyFont="1" applyAlignment="1" applyProtection="1">
      <alignment vertical="distributed" wrapText="1"/>
      <protection locked="0"/>
    </xf>
    <xf numFmtId="165" fontId="16" fillId="0" borderId="0" xfId="0" applyNumberFormat="1" applyFont="1" applyAlignment="1">
      <alignment vertical="distributed" wrapText="1"/>
    </xf>
    <xf numFmtId="165" fontId="26" fillId="0" borderId="0" xfId="0" applyNumberFormat="1" applyFont="1" applyAlignment="1" applyProtection="1">
      <alignment vertical="distributed" wrapText="1"/>
      <protection locked="0"/>
    </xf>
    <xf numFmtId="165" fontId="26" fillId="0" borderId="0" xfId="0" applyNumberFormat="1" applyFont="1" applyAlignment="1">
      <alignment vertical="distributed" wrapText="1"/>
    </xf>
    <xf numFmtId="0" fontId="26" fillId="0" borderId="0" xfId="0" applyFont="1" applyBorder="1" applyAlignment="1">
      <alignment vertical="distributed"/>
    </xf>
    <xf numFmtId="165" fontId="27" fillId="0" borderId="0" xfId="0" applyNumberFormat="1" applyFont="1" applyBorder="1" applyAlignment="1" applyProtection="1">
      <alignment wrapText="1"/>
      <protection locked="0"/>
    </xf>
    <xf numFmtId="0" fontId="24" fillId="0" borderId="0" xfId="0" applyFont="1" applyBorder="1"/>
    <xf numFmtId="0" fontId="35" fillId="3" borderId="0" xfId="0" applyFont="1" applyFill="1" applyAlignment="1">
      <alignment vertical="center" wrapText="1"/>
    </xf>
    <xf numFmtId="0" fontId="30" fillId="3" borderId="0" xfId="0" applyFont="1" applyFill="1" applyAlignment="1">
      <alignment vertical="distributed"/>
    </xf>
    <xf numFmtId="10" fontId="32" fillId="0" borderId="0" xfId="0" applyNumberFormat="1" applyFont="1"/>
    <xf numFmtId="0" fontId="50" fillId="0" borderId="0" xfId="0" applyFont="1" applyAlignment="1">
      <alignment vertical="center"/>
    </xf>
    <xf numFmtId="49" fontId="30" fillId="0" borderId="0" xfId="0" applyNumberFormat="1" applyFont="1" applyAlignment="1">
      <alignment vertical="center"/>
    </xf>
    <xf numFmtId="49" fontId="30" fillId="0" borderId="0" xfId="0" applyNumberFormat="1" applyFont="1" applyBorder="1" applyAlignment="1">
      <alignment vertical="center"/>
    </xf>
    <xf numFmtId="0" fontId="16" fillId="0" borderId="0" xfId="1022" applyFont="1" applyBorder="1" applyAlignment="1">
      <alignment horizontal="center" vertical="center"/>
    </xf>
    <xf numFmtId="0" fontId="16" fillId="0" borderId="0" xfId="1023" applyFont="1" applyBorder="1" applyAlignment="1">
      <alignment horizontal="left" vertical="center"/>
    </xf>
    <xf numFmtId="0" fontId="50" fillId="0" borderId="0" xfId="0" applyFont="1" applyBorder="1" applyAlignment="1">
      <alignment horizontal="left" vertical="center"/>
    </xf>
    <xf numFmtId="49" fontId="16" fillId="0" borderId="0" xfId="813" applyNumberFormat="1" applyFont="1" applyBorder="1" applyAlignment="1">
      <alignment horizontal="left" vertical="center"/>
    </xf>
    <xf numFmtId="0" fontId="117" fillId="0" borderId="0" xfId="0" applyFont="1" applyBorder="1" applyAlignment="1">
      <alignment vertical="center"/>
    </xf>
    <xf numFmtId="0" fontId="16" fillId="0" borderId="0" xfId="1023" applyFont="1" applyBorder="1" applyAlignment="1">
      <alignment horizontal="justify" vertical="center"/>
    </xf>
    <xf numFmtId="1" fontId="16" fillId="0" borderId="0" xfId="1024" applyNumberFormat="1" applyFont="1" applyBorder="1" applyAlignment="1">
      <alignment horizontal="left" vertical="center"/>
    </xf>
    <xf numFmtId="49" fontId="16" fillId="0" borderId="0" xfId="1024" applyNumberFormat="1" applyFont="1" applyBorder="1" applyAlignment="1">
      <alignment horizontal="left" vertical="center"/>
    </xf>
    <xf numFmtId="49" fontId="26" fillId="0" borderId="0" xfId="0" applyNumberFormat="1" applyFont="1" applyBorder="1" applyAlignment="1">
      <alignment horizontal="left" vertical="center"/>
    </xf>
    <xf numFmtId="0" fontId="16" fillId="0" borderId="0" xfId="4" applyFont="1" applyBorder="1" applyAlignment="1">
      <alignment horizontal="left" vertical="center"/>
    </xf>
    <xf numFmtId="49" fontId="29" fillId="4" borderId="4" xfId="0" applyNumberFormat="1" applyFont="1" applyFill="1" applyBorder="1" applyAlignment="1">
      <alignment horizontal="center" vertical="center"/>
    </xf>
    <xf numFmtId="49" fontId="50" fillId="0" borderId="0" xfId="0" applyNumberFormat="1" applyFont="1" applyBorder="1" applyAlignment="1">
      <alignment horizontal="center" vertical="center"/>
    </xf>
    <xf numFmtId="49" fontId="16" fillId="0" borderId="0" xfId="1023" quotePrefix="1" applyNumberFormat="1" applyFont="1" applyBorder="1" applyAlignment="1">
      <alignment horizontal="center" vertical="center"/>
    </xf>
    <xf numFmtId="49" fontId="16" fillId="0" borderId="1" xfId="1023" quotePrefix="1" applyNumberFormat="1" applyFont="1" applyBorder="1" applyAlignment="1">
      <alignment horizontal="center" vertical="center"/>
    </xf>
    <xf numFmtId="0" fontId="16" fillId="0" borderId="1" xfId="1023" applyFont="1" applyBorder="1" applyAlignment="1">
      <alignment horizontal="left" vertical="center"/>
    </xf>
    <xf numFmtId="165" fontId="16" fillId="0" borderId="1" xfId="0" applyNumberFormat="1" applyFont="1" applyBorder="1" applyAlignment="1">
      <alignment wrapText="1"/>
    </xf>
    <xf numFmtId="165" fontId="26" fillId="0" borderId="1" xfId="0" applyNumberFormat="1" applyFont="1" applyBorder="1" applyAlignment="1" applyProtection="1">
      <alignment wrapText="1"/>
      <protection locked="0"/>
    </xf>
    <xf numFmtId="165" fontId="26" fillId="0" borderId="1" xfId="0" applyNumberFormat="1" applyFont="1" applyBorder="1" applyAlignment="1">
      <alignment wrapText="1"/>
    </xf>
    <xf numFmtId="0" fontId="16" fillId="0" borderId="1" xfId="0" applyFont="1" applyBorder="1"/>
    <xf numFmtId="49" fontId="16" fillId="0" borderId="1" xfId="0" applyNumberFormat="1" applyFont="1" applyBorder="1" applyAlignment="1">
      <alignment horizontal="center" vertical="center"/>
    </xf>
    <xf numFmtId="165" fontId="16" fillId="3" borderId="0" xfId="0" applyNumberFormat="1" applyFont="1" applyFill="1" applyAlignment="1" applyProtection="1">
      <alignment wrapText="1"/>
      <protection locked="0"/>
    </xf>
    <xf numFmtId="49" fontId="26" fillId="0" borderId="0" xfId="0" applyNumberFormat="1" applyFont="1" applyAlignment="1">
      <alignment vertical="center"/>
    </xf>
    <xf numFmtId="49" fontId="26" fillId="0" borderId="0" xfId="0" applyNumberFormat="1" applyFont="1" applyBorder="1" applyAlignment="1">
      <alignment vertical="center"/>
    </xf>
    <xf numFmtId="4" fontId="16" fillId="0" borderId="0" xfId="1022" applyNumberFormat="1" applyFont="1" applyBorder="1" applyAlignment="1">
      <alignment horizontal="center" vertical="center"/>
    </xf>
    <xf numFmtId="49" fontId="30" fillId="0" borderId="0" xfId="0" quotePrefix="1" applyNumberFormat="1" applyFont="1" applyBorder="1" applyAlignment="1">
      <alignment vertical="center"/>
    </xf>
    <xf numFmtId="49" fontId="16" fillId="0" borderId="0" xfId="0" applyNumberFormat="1" applyFont="1" applyBorder="1" applyAlignment="1">
      <alignment horizontal="left" vertical="center"/>
    </xf>
    <xf numFmtId="0" fontId="16" fillId="0" borderId="0" xfId="1021" applyFont="1" applyBorder="1" applyAlignment="1">
      <alignment vertical="center"/>
    </xf>
    <xf numFmtId="0" fontId="16" fillId="0" borderId="0" xfId="0" applyFont="1" applyBorder="1" applyAlignment="1">
      <alignment horizontal="justify" vertical="center"/>
    </xf>
    <xf numFmtId="0" fontId="118" fillId="0" borderId="0" xfId="0" applyFont="1" applyBorder="1" applyAlignment="1">
      <alignment horizontal="left" vertical="center"/>
    </xf>
    <xf numFmtId="49" fontId="117" fillId="0" borderId="0" xfId="0" applyNumberFormat="1" applyFont="1" applyAlignment="1">
      <alignment horizontal="left" vertical="center"/>
    </xf>
    <xf numFmtId="49" fontId="16" fillId="0" borderId="0" xfId="0" applyNumberFormat="1" applyFont="1" applyAlignment="1">
      <alignment vertical="distributed"/>
    </xf>
    <xf numFmtId="0" fontId="29" fillId="0" borderId="0" xfId="0" applyFont="1" applyAlignment="1">
      <alignment horizontal="left" vertical="center"/>
    </xf>
    <xf numFmtId="0" fontId="30" fillId="0" borderId="0" xfId="0" applyFont="1" applyAlignment="1">
      <alignment vertical="center"/>
    </xf>
    <xf numFmtId="49" fontId="50" fillId="0" borderId="0" xfId="0" applyNumberFormat="1" applyFont="1" applyAlignment="1">
      <alignment vertical="center"/>
    </xf>
    <xf numFmtId="49" fontId="16" fillId="0" borderId="1" xfId="0" applyNumberFormat="1" applyFont="1" applyBorder="1" applyAlignment="1">
      <alignment vertical="center"/>
    </xf>
    <xf numFmtId="0" fontId="29" fillId="0" borderId="0" xfId="0" applyFont="1" applyAlignment="1">
      <alignment vertical="center"/>
    </xf>
    <xf numFmtId="1" fontId="16" fillId="0" borderId="0" xfId="0" applyNumberFormat="1" applyFont="1" applyBorder="1" applyAlignment="1">
      <alignment horizontal="center" vertical="center"/>
    </xf>
    <xf numFmtId="49" fontId="16" fillId="0" borderId="0" xfId="0" applyNumberFormat="1" applyFont="1" applyBorder="1" applyAlignment="1">
      <alignment vertical="center"/>
    </xf>
    <xf numFmtId="0" fontId="30" fillId="0" borderId="0" xfId="0" applyFont="1" applyBorder="1" applyAlignment="1">
      <alignment vertical="center"/>
    </xf>
    <xf numFmtId="165" fontId="32" fillId="3" borderId="0" xfId="0" applyNumberFormat="1" applyFont="1" applyFill="1" applyBorder="1" applyAlignment="1">
      <alignment horizontal="right" vertical="top"/>
    </xf>
    <xf numFmtId="0" fontId="32" fillId="3" borderId="0" xfId="0" applyFont="1" applyFill="1" applyAlignment="1">
      <alignment vertical="top"/>
    </xf>
    <xf numFmtId="165" fontId="35" fillId="3" borderId="0" xfId="20" applyNumberFormat="1" applyFont="1" applyFill="1" applyAlignment="1">
      <alignment vertical="top"/>
    </xf>
    <xf numFmtId="165" fontId="32" fillId="3" borderId="0" xfId="0" applyNumberFormat="1" applyFont="1" applyFill="1" applyBorder="1" applyAlignment="1" applyProtection="1">
      <alignment vertical="top"/>
    </xf>
    <xf numFmtId="165" fontId="32" fillId="3" borderId="0" xfId="0" applyNumberFormat="1" applyFont="1" applyFill="1" applyAlignment="1">
      <alignment vertical="top"/>
    </xf>
    <xf numFmtId="165" fontId="32" fillId="3" borderId="0" xfId="0" applyNumberFormat="1" applyFont="1" applyFill="1" applyBorder="1" applyAlignment="1">
      <alignment horizontal="right" vertical="top" wrapText="1"/>
    </xf>
    <xf numFmtId="0" fontId="35" fillId="4" borderId="0" xfId="0" applyFont="1" applyFill="1" applyBorder="1" applyAlignment="1">
      <alignment horizontal="center" vertical="center"/>
    </xf>
    <xf numFmtId="165" fontId="35" fillId="3" borderId="1" xfId="0" applyNumberFormat="1" applyFont="1" applyFill="1" applyBorder="1"/>
    <xf numFmtId="44" fontId="32" fillId="3" borderId="0" xfId="20" applyFont="1" applyFill="1" applyBorder="1"/>
    <xf numFmtId="0" fontId="35" fillId="4" borderId="0" xfId="0" applyFont="1" applyFill="1" applyBorder="1" applyAlignment="1">
      <alignment horizontal="left" vertical="center"/>
    </xf>
    <xf numFmtId="0" fontId="34" fillId="3" borderId="0" xfId="0" applyFont="1" applyFill="1" applyBorder="1"/>
    <xf numFmtId="0" fontId="21" fillId="3" borderId="0" xfId="0" applyFont="1" applyFill="1" applyBorder="1"/>
    <xf numFmtId="0" fontId="34" fillId="3" borderId="0" xfId="0" applyFont="1" applyFill="1" applyBorder="1" applyAlignment="1">
      <alignment vertical="center"/>
    </xf>
    <xf numFmtId="0" fontId="34" fillId="3" borderId="0" xfId="0" applyFont="1" applyFill="1" applyBorder="1" applyAlignment="1">
      <alignment horizontal="right" vertical="center"/>
    </xf>
    <xf numFmtId="165" fontId="35" fillId="4" borderId="0" xfId="0" applyNumberFormat="1" applyFont="1" applyFill="1" applyAlignment="1">
      <alignment vertical="center"/>
    </xf>
    <xf numFmtId="165" fontId="32" fillId="4" borderId="0" xfId="0" applyNumberFormat="1" applyFont="1" applyFill="1" applyBorder="1" applyAlignment="1">
      <alignment vertical="center"/>
    </xf>
    <xf numFmtId="0" fontId="123" fillId="2" borderId="3" xfId="0" applyFont="1" applyFill="1" applyBorder="1"/>
    <xf numFmtId="0" fontId="124" fillId="2" borderId="3" xfId="0" applyFont="1" applyFill="1" applyBorder="1"/>
    <xf numFmtId="0" fontId="123" fillId="2" borderId="3" xfId="0" applyFont="1" applyFill="1" applyBorder="1" applyAlignment="1">
      <alignment vertical="center"/>
    </xf>
    <xf numFmtId="0" fontId="123" fillId="2" borderId="3" xfId="0" applyFont="1" applyFill="1" applyBorder="1" applyAlignment="1">
      <alignment horizontal="right" vertical="center"/>
    </xf>
    <xf numFmtId="0" fontId="125" fillId="0" borderId="0" xfId="0" applyFont="1"/>
    <xf numFmtId="0" fontId="123" fillId="2" borderId="0" xfId="0" applyFont="1" applyFill="1" applyBorder="1"/>
    <xf numFmtId="0" fontId="124" fillId="2" borderId="0" xfId="0" applyFont="1" applyFill="1" applyBorder="1"/>
    <xf numFmtId="0" fontId="123" fillId="2" borderId="0" xfId="0" applyFont="1" applyFill="1" applyBorder="1" applyAlignment="1">
      <alignment vertical="center"/>
    </xf>
    <xf numFmtId="0" fontId="123" fillId="2" borderId="0" xfId="0" applyFont="1" applyFill="1" applyBorder="1" applyAlignment="1">
      <alignment horizontal="right" vertical="center"/>
    </xf>
    <xf numFmtId="165" fontId="123" fillId="2" borderId="0" xfId="0" applyNumberFormat="1" applyFont="1" applyFill="1" applyBorder="1" applyAlignment="1">
      <alignment horizontal="right" vertical="center"/>
    </xf>
    <xf numFmtId="0" fontId="23" fillId="3" borderId="0" xfId="0" applyFont="1" applyFill="1" applyBorder="1"/>
    <xf numFmtId="165" fontId="55" fillId="3" borderId="0" xfId="0" applyNumberFormat="1" applyFont="1" applyFill="1" applyBorder="1"/>
    <xf numFmtId="44" fontId="23" fillId="3" borderId="0" xfId="20" applyFont="1" applyFill="1" applyBorder="1"/>
    <xf numFmtId="165" fontId="123" fillId="2" borderId="0" xfId="0" applyNumberFormat="1" applyFont="1" applyFill="1" applyBorder="1"/>
    <xf numFmtId="44" fontId="22" fillId="3" borderId="0" xfId="20" applyFont="1" applyFill="1" applyBorder="1"/>
    <xf numFmtId="165" fontId="32" fillId="4" borderId="0" xfId="20" applyNumberFormat="1" applyFont="1" applyFill="1" applyBorder="1" applyAlignment="1">
      <alignment vertical="center"/>
    </xf>
    <xf numFmtId="0" fontId="56" fillId="3" borderId="0" xfId="0" applyFont="1" applyFill="1" applyBorder="1"/>
    <xf numFmtId="0" fontId="56" fillId="3" borderId="0" xfId="0" applyFont="1" applyFill="1" applyBorder="1" applyAlignment="1">
      <alignment vertical="center"/>
    </xf>
    <xf numFmtId="0" fontId="56" fillId="3" borderId="0" xfId="0" applyFont="1" applyFill="1" applyBorder="1" applyAlignment="1">
      <alignment horizontal="right" vertical="center"/>
    </xf>
    <xf numFmtId="165" fontId="56" fillId="3" borderId="0" xfId="0" applyNumberFormat="1" applyFont="1" applyFill="1" applyBorder="1" applyAlignment="1">
      <alignment horizontal="right" vertical="center"/>
    </xf>
    <xf numFmtId="0" fontId="31" fillId="0" borderId="0" xfId="0" applyFont="1" applyAlignment="1">
      <alignment horizontal="center"/>
    </xf>
    <xf numFmtId="0" fontId="22" fillId="0" borderId="0" xfId="0" applyFont="1" applyFill="1" applyAlignment="1">
      <alignment horizontal="center" vertical="top" wrapText="1"/>
    </xf>
    <xf numFmtId="49" fontId="22" fillId="0" borderId="0" xfId="0" applyNumberFormat="1" applyFont="1" applyAlignment="1" applyProtection="1">
      <alignment horizontal="center" vertical="center"/>
    </xf>
    <xf numFmtId="10" fontId="24" fillId="0" borderId="0" xfId="0" applyNumberFormat="1" applyFont="1" applyAlignment="1" applyProtection="1">
      <alignment horizontal="center" vertical="center"/>
    </xf>
    <xf numFmtId="165" fontId="22" fillId="4" borderId="0" xfId="0" applyNumberFormat="1" applyFont="1" applyFill="1" applyProtection="1"/>
    <xf numFmtId="165" fontId="28" fillId="47" borderId="0" xfId="0" applyNumberFormat="1" applyFont="1" applyFill="1" applyProtection="1"/>
    <xf numFmtId="165" fontId="27" fillId="47" borderId="0" xfId="21" applyNumberFormat="1" applyFont="1" applyFill="1" applyAlignment="1" applyProtection="1">
      <alignment wrapText="1"/>
    </xf>
    <xf numFmtId="0" fontId="22" fillId="0" borderId="0" xfId="0" applyFont="1" applyFill="1" applyBorder="1" applyAlignment="1" applyProtection="1">
      <alignment horizontal="center" vertical="top" wrapText="1"/>
    </xf>
    <xf numFmtId="177" fontId="24" fillId="0" borderId="0" xfId="0" applyNumberFormat="1" applyFont="1" applyBorder="1" applyAlignment="1" applyProtection="1">
      <alignment vertical="center"/>
      <protection locked="0"/>
    </xf>
    <xf numFmtId="165" fontId="24" fillId="3" borderId="0" xfId="0" applyNumberFormat="1" applyFont="1" applyFill="1" applyBorder="1" applyAlignment="1" applyProtection="1">
      <alignment vertical="center"/>
      <protection locked="0"/>
    </xf>
    <xf numFmtId="4" fontId="24" fillId="0" borderId="0" xfId="0" applyNumberFormat="1" applyFont="1" applyBorder="1" applyAlignment="1">
      <alignment horizontal="center" vertical="center"/>
    </xf>
    <xf numFmtId="177" fontId="24" fillId="0" borderId="0" xfId="0" applyNumberFormat="1" applyFont="1" applyBorder="1" applyAlignment="1" applyProtection="1">
      <alignment horizontal="right" vertical="center"/>
      <protection locked="0"/>
    </xf>
    <xf numFmtId="165" fontId="24" fillId="0" borderId="0" xfId="0" applyNumberFormat="1" applyFont="1" applyBorder="1" applyAlignment="1" applyProtection="1">
      <alignment vertical="center"/>
      <protection locked="0"/>
    </xf>
    <xf numFmtId="165" fontId="24" fillId="0" borderId="0" xfId="0" applyNumberFormat="1" applyFont="1" applyBorder="1" applyAlignment="1" applyProtection="1">
      <alignment horizontal="right" vertical="center"/>
      <protection locked="0"/>
    </xf>
    <xf numFmtId="0" fontId="24" fillId="0" borderId="0" xfId="0" applyFont="1" applyAlignment="1">
      <alignment horizontal="center"/>
    </xf>
    <xf numFmtId="10" fontId="24" fillId="0" borderId="0" xfId="0" applyNumberFormat="1" applyFont="1" applyBorder="1" applyAlignment="1">
      <alignment horizontal="center" vertical="center"/>
    </xf>
    <xf numFmtId="4" fontId="24" fillId="0" borderId="0" xfId="0" applyNumberFormat="1" applyFont="1" applyAlignment="1">
      <alignment horizontal="center" vertical="center"/>
    </xf>
    <xf numFmtId="165" fontId="24" fillId="0" borderId="0" xfId="0" applyNumberFormat="1" applyFont="1" applyAlignment="1">
      <alignment horizontal="center" vertical="center"/>
    </xf>
    <xf numFmtId="165" fontId="24" fillId="0" borderId="0" xfId="0" applyNumberFormat="1" applyFont="1" applyBorder="1" applyAlignment="1">
      <alignment horizontal="center" vertical="center"/>
    </xf>
    <xf numFmtId="165" fontId="16" fillId="3" borderId="0" xfId="0" applyNumberFormat="1" applyFont="1" applyFill="1" applyBorder="1" applyAlignment="1" applyProtection="1">
      <alignment vertical="center"/>
      <protection locked="0"/>
    </xf>
    <xf numFmtId="165" fontId="16" fillId="0" borderId="0" xfId="0" applyNumberFormat="1" applyFont="1" applyBorder="1" applyAlignment="1" applyProtection="1">
      <alignment horizontal="right" vertical="center"/>
      <protection locked="0"/>
    </xf>
    <xf numFmtId="0" fontId="115" fillId="0" borderId="0" xfId="0" applyFont="1" applyBorder="1" applyAlignment="1" applyProtection="1">
      <alignment vertical="center"/>
      <protection locked="0"/>
    </xf>
    <xf numFmtId="165" fontId="16" fillId="0" borderId="0" xfId="0" applyNumberFormat="1" applyFont="1" applyBorder="1" applyAlignment="1" applyProtection="1">
      <alignment vertical="center"/>
      <protection locked="0"/>
    </xf>
    <xf numFmtId="165" fontId="16" fillId="0" borderId="0" xfId="0" applyNumberFormat="1" applyFont="1" applyBorder="1" applyAlignment="1">
      <alignment horizontal="center" vertical="center"/>
    </xf>
    <xf numFmtId="0" fontId="115" fillId="0" borderId="0" xfId="0" applyFont="1" applyBorder="1" applyAlignment="1">
      <alignment horizontal="center" vertical="center"/>
    </xf>
    <xf numFmtId="4" fontId="16" fillId="0" borderId="0" xfId="0" applyNumberFormat="1" applyFont="1" applyBorder="1" applyAlignment="1">
      <alignment horizontal="center" vertical="center"/>
    </xf>
    <xf numFmtId="177" fontId="16" fillId="0" borderId="0" xfId="0" applyNumberFormat="1" applyFont="1" applyBorder="1" applyAlignment="1" applyProtection="1">
      <alignment horizontal="right" vertical="center"/>
      <protection locked="0"/>
    </xf>
    <xf numFmtId="177" fontId="16" fillId="0" borderId="0" xfId="0" applyNumberFormat="1" applyFont="1" applyBorder="1" applyAlignment="1">
      <alignment horizontal="center" vertical="center"/>
    </xf>
    <xf numFmtId="165" fontId="16" fillId="3" borderId="0" xfId="0" applyNumberFormat="1" applyFont="1" applyFill="1" applyBorder="1" applyAlignment="1" applyProtection="1">
      <alignment vertical="distributed"/>
      <protection locked="0"/>
    </xf>
    <xf numFmtId="177" fontId="16" fillId="0" borderId="0" xfId="0" applyNumberFormat="1" applyFont="1" applyBorder="1" applyAlignment="1" applyProtection="1">
      <alignment vertical="distributed"/>
      <protection locked="0"/>
    </xf>
    <xf numFmtId="165" fontId="16" fillId="0" borderId="0" xfId="0" applyNumberFormat="1" applyFont="1" applyBorder="1" applyAlignment="1" applyProtection="1">
      <alignment vertical="distributed"/>
      <protection locked="0"/>
    </xf>
    <xf numFmtId="4" fontId="24" fillId="0" borderId="0" xfId="0" applyNumberFormat="1" applyFont="1" applyBorder="1" applyAlignment="1">
      <alignment horizontal="center" vertical="distributed"/>
    </xf>
    <xf numFmtId="177" fontId="16" fillId="0" borderId="0" xfId="0" applyNumberFormat="1" applyFont="1" applyBorder="1" applyAlignment="1">
      <alignment horizontal="center" vertical="distributed"/>
    </xf>
    <xf numFmtId="4" fontId="16" fillId="0" borderId="0" xfId="0" applyNumberFormat="1" applyFont="1" applyBorder="1" applyAlignment="1">
      <alignment horizontal="center" vertical="distributed"/>
    </xf>
    <xf numFmtId="0" fontId="16" fillId="0" borderId="0" xfId="0" applyFont="1" applyAlignment="1">
      <alignment horizontal="center" vertical="distributed"/>
    </xf>
    <xf numFmtId="165" fontId="22" fillId="0" borderId="0" xfId="0" applyNumberFormat="1" applyFont="1" applyAlignment="1" applyProtection="1">
      <protection locked="0"/>
    </xf>
    <xf numFmtId="0" fontId="24" fillId="0" borderId="0" xfId="0" applyFont="1" applyBorder="1" applyAlignment="1">
      <alignment horizontal="center"/>
    </xf>
    <xf numFmtId="0" fontId="16" fillId="0" borderId="0" xfId="0" applyFont="1" applyBorder="1" applyAlignment="1" applyProtection="1">
      <alignment horizontal="center" vertical="center"/>
    </xf>
    <xf numFmtId="10" fontId="16" fillId="0" borderId="0" xfId="0" applyNumberFormat="1" applyFont="1" applyBorder="1" applyAlignment="1" applyProtection="1">
      <alignment horizontal="center" vertical="center"/>
    </xf>
    <xf numFmtId="4" fontId="16" fillId="3" borderId="0" xfId="0" applyNumberFormat="1" applyFont="1" applyFill="1" applyBorder="1" applyAlignment="1" applyProtection="1">
      <alignment horizontal="right" vertical="center"/>
    </xf>
    <xf numFmtId="0" fontId="16" fillId="0" borderId="0" xfId="0" applyFont="1" applyBorder="1" applyAlignment="1" applyProtection="1">
      <alignment vertical="center"/>
      <protection locked="0"/>
    </xf>
    <xf numFmtId="49" fontId="30" fillId="0" borderId="0" xfId="0" applyNumberFormat="1" applyFont="1" applyBorder="1" applyAlignment="1">
      <alignment horizontal="center" vertical="center"/>
    </xf>
    <xf numFmtId="9" fontId="16" fillId="0" borderId="0" xfId="0" applyNumberFormat="1" applyFont="1" applyBorder="1" applyAlignment="1">
      <alignment horizontal="center" vertical="center"/>
    </xf>
    <xf numFmtId="4" fontId="16" fillId="0" borderId="0" xfId="0" applyNumberFormat="1" applyFont="1" applyBorder="1" applyAlignment="1" applyProtection="1">
      <alignment horizontal="right" vertical="center"/>
      <protection locked="0"/>
    </xf>
    <xf numFmtId="165" fontId="16" fillId="0" borderId="1" xfId="0" applyNumberFormat="1" applyFont="1" applyBorder="1" applyAlignment="1" applyProtection="1">
      <alignment vertical="center"/>
      <protection locked="0"/>
    </xf>
    <xf numFmtId="49" fontId="30" fillId="0" borderId="1" xfId="0" applyNumberFormat="1" applyFont="1" applyBorder="1" applyAlignment="1">
      <alignment horizontal="center" vertical="center"/>
    </xf>
    <xf numFmtId="4" fontId="16" fillId="0" borderId="1" xfId="0" applyNumberFormat="1" applyFont="1" applyBorder="1" applyAlignment="1">
      <alignment horizontal="center" vertical="center"/>
    </xf>
    <xf numFmtId="4" fontId="16" fillId="0" borderId="0" xfId="0" applyNumberFormat="1" applyFont="1" applyAlignment="1">
      <alignment horizontal="center" vertical="center"/>
    </xf>
    <xf numFmtId="4" fontId="30" fillId="0" borderId="0" xfId="0" applyNumberFormat="1" applyFont="1" applyAlignment="1">
      <alignment horizontal="center" vertical="center"/>
    </xf>
    <xf numFmtId="0" fontId="30" fillId="0" borderId="0" xfId="0" applyFont="1" applyAlignment="1" applyProtection="1">
      <alignment horizontal="center" vertical="center"/>
    </xf>
    <xf numFmtId="10" fontId="30" fillId="0" borderId="0" xfId="0" applyNumberFormat="1" applyFont="1" applyAlignment="1" applyProtection="1">
      <alignment horizontal="center" vertical="center"/>
    </xf>
    <xf numFmtId="165" fontId="16" fillId="3" borderId="0" xfId="0" applyNumberFormat="1" applyFont="1" applyFill="1" applyAlignment="1" applyProtection="1">
      <alignment wrapText="1"/>
    </xf>
    <xf numFmtId="0" fontId="122" fillId="0" borderId="0" xfId="0" applyFont="1" applyBorder="1" applyAlignment="1">
      <alignment horizontal="center" vertical="center"/>
    </xf>
    <xf numFmtId="0" fontId="30" fillId="0" borderId="0" xfId="0" applyFont="1" applyBorder="1" applyAlignment="1">
      <alignment horizontal="center" vertical="center"/>
    </xf>
    <xf numFmtId="0" fontId="126" fillId="0" borderId="0" xfId="0" applyFont="1" applyAlignment="1">
      <alignment wrapText="1"/>
    </xf>
    <xf numFmtId="49" fontId="24" fillId="0" borderId="0" xfId="2" applyNumberFormat="1" applyFont="1" applyFill="1" applyBorder="1" applyAlignment="1">
      <alignment horizontal="center"/>
    </xf>
    <xf numFmtId="165" fontId="123" fillId="2" borderId="3" xfId="0" applyNumberFormat="1" applyFont="1" applyFill="1" applyBorder="1" applyAlignment="1">
      <alignment horizontal="right" vertical="center"/>
    </xf>
    <xf numFmtId="165" fontId="23" fillId="3" borderId="0" xfId="20" applyNumberFormat="1" applyFont="1" applyFill="1" applyBorder="1"/>
    <xf numFmtId="7" fontId="32" fillId="3" borderId="0" xfId="20" applyNumberFormat="1" applyFont="1" applyFill="1"/>
    <xf numFmtId="49" fontId="34" fillId="2" borderId="4" xfId="0" applyNumberFormat="1" applyFont="1" applyFill="1" applyBorder="1" applyAlignment="1">
      <alignment vertical="center"/>
    </xf>
    <xf numFmtId="49" fontId="41" fillId="4" borderId="4" xfId="0" applyNumberFormat="1" applyFont="1" applyFill="1" applyBorder="1" applyAlignment="1">
      <alignment vertical="top"/>
    </xf>
    <xf numFmtId="49" fontId="22" fillId="0" borderId="0" xfId="0" applyNumberFormat="1" applyFont="1" applyFill="1" applyAlignment="1">
      <alignment vertical="top"/>
    </xf>
    <xf numFmtId="49" fontId="24" fillId="0" borderId="0" xfId="0" applyNumberFormat="1" applyFont="1" applyFill="1" applyBorder="1" applyAlignment="1" applyProtection="1">
      <alignment horizontal="center" vertical="center"/>
    </xf>
    <xf numFmtId="49" fontId="22" fillId="0" borderId="0" xfId="0" applyNumberFormat="1" applyFont="1" applyFill="1" applyAlignment="1" applyProtection="1">
      <alignment horizontal="center" vertical="center"/>
    </xf>
    <xf numFmtId="49" fontId="34" fillId="2" borderId="3" xfId="0" applyNumberFormat="1" applyFont="1" applyFill="1" applyBorder="1" applyAlignment="1">
      <alignment vertical="top"/>
    </xf>
    <xf numFmtId="0" fontId="11" fillId="2" borderId="2" xfId="0" applyFont="1" applyFill="1" applyBorder="1" applyAlignment="1">
      <alignment horizontal="center" vertical="top"/>
    </xf>
    <xf numFmtId="0" fontId="11" fillId="2" borderId="0" xfId="0" applyFont="1" applyFill="1" applyBorder="1" applyAlignment="1">
      <alignment horizontal="center" vertical="top"/>
    </xf>
    <xf numFmtId="0" fontId="20" fillId="0" borderId="0" xfId="0" applyFont="1" applyAlignment="1">
      <alignment horizontal="center" vertical="distributed"/>
    </xf>
    <xf numFmtId="0" fontId="48" fillId="3" borderId="0" xfId="0" applyFont="1" applyFill="1" applyAlignment="1" applyProtection="1">
      <alignment horizontal="left"/>
      <protection locked="0"/>
    </xf>
    <xf numFmtId="4" fontId="42" fillId="0" borderId="0" xfId="0" applyNumberFormat="1" applyFont="1" applyAlignment="1">
      <alignment horizontal="center" vertical="top" wrapText="1"/>
    </xf>
    <xf numFmtId="0" fontId="49" fillId="0" borderId="0" xfId="0" applyFont="1" applyAlignment="1">
      <alignment horizontal="left" vertical="distributed"/>
    </xf>
    <xf numFmtId="0" fontId="26" fillId="3" borderId="0" xfId="0" applyFont="1" applyFill="1" applyAlignment="1">
      <alignment horizontal="left" vertical="center" wrapText="1"/>
    </xf>
    <xf numFmtId="0" fontId="22" fillId="4" borderId="6" xfId="0" applyFont="1" applyFill="1" applyBorder="1" applyAlignment="1">
      <alignment horizontal="center"/>
    </xf>
  </cellXfs>
  <cellStyles count="1025">
    <cellStyle name="20% - Accent1 2" xfId="46"/>
    <cellStyle name="20% - Accent1 2 2" xfId="47"/>
    <cellStyle name="20% - Accent1 2 3" xfId="48"/>
    <cellStyle name="20% - Accent1 2 4" xfId="49"/>
    <cellStyle name="20% - Accent1 2 5" xfId="50"/>
    <cellStyle name="20% - Accent1 2 6" xfId="51"/>
    <cellStyle name="20% - Accent1 2 7" xfId="52"/>
    <cellStyle name="20% - Accent1 2_B" xfId="53"/>
    <cellStyle name="20% - Accent1 3" xfId="54"/>
    <cellStyle name="20% - Accent1 3 2" xfId="55"/>
    <cellStyle name="20% - Accent1 3 3" xfId="56"/>
    <cellStyle name="20% - Accent1 3 4" xfId="57"/>
    <cellStyle name="20% - Accent1 3 5" xfId="58"/>
    <cellStyle name="20% - Accent1 3 6" xfId="59"/>
    <cellStyle name="20% - Accent1 3 7" xfId="60"/>
    <cellStyle name="20% - Accent1 3_B" xfId="61"/>
    <cellStyle name="20% - Accent1 4" xfId="62"/>
    <cellStyle name="20% - Accent1 4 2" xfId="63"/>
    <cellStyle name="20% - Accent1 4 3" xfId="64"/>
    <cellStyle name="20% - Accent1 4 4" xfId="65"/>
    <cellStyle name="20% - Accent1 4 5" xfId="66"/>
    <cellStyle name="20% - Accent1 4 6" xfId="67"/>
    <cellStyle name="20% - Accent1 4 7" xfId="68"/>
    <cellStyle name="20% - Accent1 4_B" xfId="69"/>
    <cellStyle name="20% - Accent1 5" xfId="70"/>
    <cellStyle name="20% - Accent1 5 2" xfId="71"/>
    <cellStyle name="20% - Accent1 5 3" xfId="72"/>
    <cellStyle name="20% - Accent1 5 4" xfId="73"/>
    <cellStyle name="20% - Accent1 5 5" xfId="74"/>
    <cellStyle name="20% - Accent1 5 6" xfId="75"/>
    <cellStyle name="20% - Accent1 5 7" xfId="76"/>
    <cellStyle name="20% - Accent1 5_B" xfId="77"/>
    <cellStyle name="20% - Accent2 2" xfId="78"/>
    <cellStyle name="20% - Accent2 2 2" xfId="79"/>
    <cellStyle name="20% - Accent2 2 3" xfId="80"/>
    <cellStyle name="20% - Accent2 2 4" xfId="81"/>
    <cellStyle name="20% - Accent2 2 5" xfId="82"/>
    <cellStyle name="20% - Accent2 2 6" xfId="83"/>
    <cellStyle name="20% - Accent2 2 7" xfId="84"/>
    <cellStyle name="20% - Accent2 2_B" xfId="85"/>
    <cellStyle name="20% - Accent2 3" xfId="86"/>
    <cellStyle name="20% - Accent2 3 2" xfId="87"/>
    <cellStyle name="20% - Accent2 3 3" xfId="88"/>
    <cellStyle name="20% - Accent2 3 4" xfId="89"/>
    <cellStyle name="20% - Accent2 3 5" xfId="90"/>
    <cellStyle name="20% - Accent2 3 6" xfId="91"/>
    <cellStyle name="20% - Accent2 3 7" xfId="92"/>
    <cellStyle name="20% - Accent2 3_B" xfId="93"/>
    <cellStyle name="20% - Accent2 4" xfId="94"/>
    <cellStyle name="20% - Accent2 4 2" xfId="95"/>
    <cellStyle name="20% - Accent2 4 3" xfId="96"/>
    <cellStyle name="20% - Accent2 4 4" xfId="97"/>
    <cellStyle name="20% - Accent2 4 5" xfId="98"/>
    <cellStyle name="20% - Accent2 4 6" xfId="99"/>
    <cellStyle name="20% - Accent2 4 7" xfId="100"/>
    <cellStyle name="20% - Accent2 4_B" xfId="101"/>
    <cellStyle name="20% - Accent2 5" xfId="102"/>
    <cellStyle name="20% - Accent2 5 2" xfId="103"/>
    <cellStyle name="20% - Accent2 5 3" xfId="104"/>
    <cellStyle name="20% - Accent2 5 4" xfId="105"/>
    <cellStyle name="20% - Accent2 5 5" xfId="106"/>
    <cellStyle name="20% - Accent2 5 6" xfId="107"/>
    <cellStyle name="20% - Accent2 5 7" xfId="108"/>
    <cellStyle name="20% - Accent2 5_B" xfId="109"/>
    <cellStyle name="20% - Accent3 2" xfId="110"/>
    <cellStyle name="20% - Accent3 2 2" xfId="111"/>
    <cellStyle name="20% - Accent3 2 3" xfId="112"/>
    <cellStyle name="20% - Accent3 2 4" xfId="113"/>
    <cellStyle name="20% - Accent3 2 5" xfId="114"/>
    <cellStyle name="20% - Accent3 2 6" xfId="115"/>
    <cellStyle name="20% - Accent3 2 7" xfId="116"/>
    <cellStyle name="20% - Accent3 2_B" xfId="117"/>
    <cellStyle name="20% - Accent3 3" xfId="118"/>
    <cellStyle name="20% - Accent3 3 2" xfId="119"/>
    <cellStyle name="20% - Accent3 3 3" xfId="120"/>
    <cellStyle name="20% - Accent3 3 4" xfId="121"/>
    <cellStyle name="20% - Accent3 3 5" xfId="122"/>
    <cellStyle name="20% - Accent3 3 6" xfId="123"/>
    <cellStyle name="20% - Accent3 3 7" xfId="124"/>
    <cellStyle name="20% - Accent3 3_B" xfId="125"/>
    <cellStyle name="20% - Accent3 4" xfId="126"/>
    <cellStyle name="20% - Accent3 4 2" xfId="127"/>
    <cellStyle name="20% - Accent3 4 3" xfId="128"/>
    <cellStyle name="20% - Accent3 4 4" xfId="129"/>
    <cellStyle name="20% - Accent3 4 5" xfId="130"/>
    <cellStyle name="20% - Accent3 4 6" xfId="131"/>
    <cellStyle name="20% - Accent3 4 7" xfId="132"/>
    <cellStyle name="20% - Accent3 4_B" xfId="133"/>
    <cellStyle name="20% - Accent3 5" xfId="134"/>
    <cellStyle name="20% - Accent3 5 2" xfId="135"/>
    <cellStyle name="20% - Accent3 5 3" xfId="136"/>
    <cellStyle name="20% - Accent3 5 4" xfId="137"/>
    <cellStyle name="20% - Accent3 5 5" xfId="138"/>
    <cellStyle name="20% - Accent3 5 6" xfId="139"/>
    <cellStyle name="20% - Accent3 5 7" xfId="140"/>
    <cellStyle name="20% - Accent3 5_B" xfId="141"/>
    <cellStyle name="20% - Accent4 2" xfId="142"/>
    <cellStyle name="20% - Accent4 2 2" xfId="143"/>
    <cellStyle name="20% - Accent4 2 3" xfId="144"/>
    <cellStyle name="20% - Accent4 2 4" xfId="145"/>
    <cellStyle name="20% - Accent4 2 5" xfId="146"/>
    <cellStyle name="20% - Accent4 2 6" xfId="147"/>
    <cellStyle name="20% - Accent4 2 7" xfId="148"/>
    <cellStyle name="20% - Accent4 2_B" xfId="149"/>
    <cellStyle name="20% - Accent4 3" xfId="150"/>
    <cellStyle name="20% - Accent4 3 2" xfId="151"/>
    <cellStyle name="20% - Accent4 3 3" xfId="152"/>
    <cellStyle name="20% - Accent4 3 4" xfId="153"/>
    <cellStyle name="20% - Accent4 3 5" xfId="154"/>
    <cellStyle name="20% - Accent4 3 6" xfId="155"/>
    <cellStyle name="20% - Accent4 3 7" xfId="156"/>
    <cellStyle name="20% - Accent4 3_B" xfId="157"/>
    <cellStyle name="20% - Accent4 4" xfId="158"/>
    <cellStyle name="20% - Accent4 4 2" xfId="159"/>
    <cellStyle name="20% - Accent4 4 3" xfId="160"/>
    <cellStyle name="20% - Accent4 4 4" xfId="161"/>
    <cellStyle name="20% - Accent4 4 5" xfId="162"/>
    <cellStyle name="20% - Accent4 4 6" xfId="163"/>
    <cellStyle name="20% - Accent4 4 7" xfId="164"/>
    <cellStyle name="20% - Accent4 4_B" xfId="165"/>
    <cellStyle name="20% - Accent4 5" xfId="166"/>
    <cellStyle name="20% - Accent4 5 2" xfId="167"/>
    <cellStyle name="20% - Accent4 5 3" xfId="168"/>
    <cellStyle name="20% - Accent4 5 4" xfId="169"/>
    <cellStyle name="20% - Accent4 5 5" xfId="170"/>
    <cellStyle name="20% - Accent4 5 6" xfId="171"/>
    <cellStyle name="20% - Accent4 5 7" xfId="172"/>
    <cellStyle name="20% - Accent4 5_B" xfId="173"/>
    <cellStyle name="20% - Accent5 2" xfId="174"/>
    <cellStyle name="20% - Accent5 2 2" xfId="175"/>
    <cellStyle name="20% - Accent5 2 3" xfId="176"/>
    <cellStyle name="20% - Accent5 2 4" xfId="177"/>
    <cellStyle name="20% - Accent5 2 5" xfId="178"/>
    <cellStyle name="20% - Accent5 2 6" xfId="179"/>
    <cellStyle name="20% - Accent5 2 7" xfId="180"/>
    <cellStyle name="20% - Accent5 2_B" xfId="181"/>
    <cellStyle name="20% - Accent5 3" xfId="182"/>
    <cellStyle name="20% - Accent5 3 2" xfId="183"/>
    <cellStyle name="20% - Accent5 3 3" xfId="184"/>
    <cellStyle name="20% - Accent5 3 4" xfId="185"/>
    <cellStyle name="20% - Accent5 3 5" xfId="186"/>
    <cellStyle name="20% - Accent5 3 6" xfId="187"/>
    <cellStyle name="20% - Accent5 3 7" xfId="188"/>
    <cellStyle name="20% - Accent5 3_B" xfId="189"/>
    <cellStyle name="20% - Accent5 4" xfId="190"/>
    <cellStyle name="20% - Accent5 4 2" xfId="191"/>
    <cellStyle name="20% - Accent5 4 3" xfId="192"/>
    <cellStyle name="20% - Accent5 4 4" xfId="193"/>
    <cellStyle name="20% - Accent5 4 5" xfId="194"/>
    <cellStyle name="20% - Accent5 4 6" xfId="195"/>
    <cellStyle name="20% - Accent5 4 7" xfId="196"/>
    <cellStyle name="20% - Accent5 4_B" xfId="197"/>
    <cellStyle name="20% - Accent5 5" xfId="198"/>
    <cellStyle name="20% - Accent5 5 2" xfId="199"/>
    <cellStyle name="20% - Accent5 5 3" xfId="200"/>
    <cellStyle name="20% - Accent5 5 4" xfId="201"/>
    <cellStyle name="20% - Accent5 5 5" xfId="202"/>
    <cellStyle name="20% - Accent5 5 6" xfId="203"/>
    <cellStyle name="20% - Accent5 5 7" xfId="204"/>
    <cellStyle name="20% - Accent5 5_B" xfId="205"/>
    <cellStyle name="20% - Accent6 2" xfId="206"/>
    <cellStyle name="20% - Accent6 2 2" xfId="207"/>
    <cellStyle name="20% - Accent6 2 3" xfId="208"/>
    <cellStyle name="20% - Accent6 2 4" xfId="209"/>
    <cellStyle name="20% - Accent6 2 5" xfId="210"/>
    <cellStyle name="20% - Accent6 2 6" xfId="211"/>
    <cellStyle name="20% - Accent6 2 7" xfId="212"/>
    <cellStyle name="20% - Accent6 2_B" xfId="213"/>
    <cellStyle name="20% - Accent6 3" xfId="214"/>
    <cellStyle name="20% - Accent6 3 2" xfId="215"/>
    <cellStyle name="20% - Accent6 3 3" xfId="216"/>
    <cellStyle name="20% - Accent6 3 4" xfId="217"/>
    <cellStyle name="20% - Accent6 3 5" xfId="218"/>
    <cellStyle name="20% - Accent6 3 6" xfId="219"/>
    <cellStyle name="20% - Accent6 3 7" xfId="220"/>
    <cellStyle name="20% - Accent6 3_B" xfId="221"/>
    <cellStyle name="20% - Accent6 4" xfId="222"/>
    <cellStyle name="20% - Accent6 4 2" xfId="223"/>
    <cellStyle name="20% - Accent6 4 3" xfId="224"/>
    <cellStyle name="20% - Accent6 4 4" xfId="225"/>
    <cellStyle name="20% - Accent6 4 5" xfId="226"/>
    <cellStyle name="20% - Accent6 4 6" xfId="227"/>
    <cellStyle name="20% - Accent6 4 7" xfId="228"/>
    <cellStyle name="20% - Accent6 4_B" xfId="229"/>
    <cellStyle name="20% - Accent6 5" xfId="230"/>
    <cellStyle name="20% - Accent6 5 2" xfId="231"/>
    <cellStyle name="20% - Accent6 5 3" xfId="232"/>
    <cellStyle name="20% - Accent6 5 4" xfId="233"/>
    <cellStyle name="20% - Accent6 5 5" xfId="234"/>
    <cellStyle name="20% - Accent6 5 6" xfId="235"/>
    <cellStyle name="20% - Accent6 5 7" xfId="236"/>
    <cellStyle name="20% - Accent6 5_B" xfId="237"/>
    <cellStyle name="20% - Colore 1" xfId="238"/>
    <cellStyle name="20% - Colore 2" xfId="239"/>
    <cellStyle name="20% - Colore 3" xfId="240"/>
    <cellStyle name="20% - Colore 4" xfId="241"/>
    <cellStyle name="20% - Colore 5" xfId="242"/>
    <cellStyle name="20% - Colore 6" xfId="243"/>
    <cellStyle name="40% - Accent1 2" xfId="244"/>
    <cellStyle name="40% - Accent1 2 2" xfId="245"/>
    <cellStyle name="40% - Accent1 2 3" xfId="246"/>
    <cellStyle name="40% - Accent1 2 4" xfId="247"/>
    <cellStyle name="40% - Accent1 2 5" xfId="248"/>
    <cellStyle name="40% - Accent1 2 6" xfId="249"/>
    <cellStyle name="40% - Accent1 2 7" xfId="250"/>
    <cellStyle name="40% - Accent1 2_B" xfId="251"/>
    <cellStyle name="40% - Accent1 3" xfId="252"/>
    <cellStyle name="40% - Accent1 3 2" xfId="253"/>
    <cellStyle name="40% - Accent1 3 3" xfId="254"/>
    <cellStyle name="40% - Accent1 3 4" xfId="255"/>
    <cellStyle name="40% - Accent1 3 5" xfId="256"/>
    <cellStyle name="40% - Accent1 3 6" xfId="257"/>
    <cellStyle name="40% - Accent1 3 7" xfId="258"/>
    <cellStyle name="40% - Accent1 3_B" xfId="259"/>
    <cellStyle name="40% - Accent1 4" xfId="260"/>
    <cellStyle name="40% - Accent1 4 2" xfId="261"/>
    <cellStyle name="40% - Accent1 4 3" xfId="262"/>
    <cellStyle name="40% - Accent1 4 4" xfId="263"/>
    <cellStyle name="40% - Accent1 4 5" xfId="264"/>
    <cellStyle name="40% - Accent1 4 6" xfId="265"/>
    <cellStyle name="40% - Accent1 4 7" xfId="266"/>
    <cellStyle name="40% - Accent1 4_B" xfId="267"/>
    <cellStyle name="40% - Accent1 5" xfId="268"/>
    <cellStyle name="40% - Accent1 5 2" xfId="269"/>
    <cellStyle name="40% - Accent1 5 3" xfId="270"/>
    <cellStyle name="40% - Accent1 5 4" xfId="271"/>
    <cellStyle name="40% - Accent1 5 5" xfId="272"/>
    <cellStyle name="40% - Accent1 5 6" xfId="273"/>
    <cellStyle name="40% - Accent1 5 7" xfId="274"/>
    <cellStyle name="40% - Accent1 5_B" xfId="275"/>
    <cellStyle name="40% - Accent2 2" xfId="276"/>
    <cellStyle name="40% - Accent2 2 2" xfId="277"/>
    <cellStyle name="40% - Accent2 2 3" xfId="278"/>
    <cellStyle name="40% - Accent2 2 4" xfId="279"/>
    <cellStyle name="40% - Accent2 2 5" xfId="280"/>
    <cellStyle name="40% - Accent2 2 6" xfId="281"/>
    <cellStyle name="40% - Accent2 2 7" xfId="282"/>
    <cellStyle name="40% - Accent2 2_B" xfId="283"/>
    <cellStyle name="40% - Accent2 3" xfId="284"/>
    <cellStyle name="40% - Accent2 3 2" xfId="285"/>
    <cellStyle name="40% - Accent2 3 3" xfId="286"/>
    <cellStyle name="40% - Accent2 3 4" xfId="287"/>
    <cellStyle name="40% - Accent2 3 5" xfId="288"/>
    <cellStyle name="40% - Accent2 3 6" xfId="289"/>
    <cellStyle name="40% - Accent2 3 7" xfId="290"/>
    <cellStyle name="40% - Accent2 3_B" xfId="291"/>
    <cellStyle name="40% - Accent2 4" xfId="292"/>
    <cellStyle name="40% - Accent2 4 2" xfId="293"/>
    <cellStyle name="40% - Accent2 4 3" xfId="294"/>
    <cellStyle name="40% - Accent2 4 4" xfId="295"/>
    <cellStyle name="40% - Accent2 4 5" xfId="296"/>
    <cellStyle name="40% - Accent2 4 6" xfId="297"/>
    <cellStyle name="40% - Accent2 4 7" xfId="298"/>
    <cellStyle name="40% - Accent2 4_B" xfId="299"/>
    <cellStyle name="40% - Accent2 5" xfId="300"/>
    <cellStyle name="40% - Accent2 5 2" xfId="301"/>
    <cellStyle name="40% - Accent2 5 3" xfId="302"/>
    <cellStyle name="40% - Accent2 5 4" xfId="303"/>
    <cellStyle name="40% - Accent2 5 5" xfId="304"/>
    <cellStyle name="40% - Accent2 5 6" xfId="305"/>
    <cellStyle name="40% - Accent2 5 7" xfId="306"/>
    <cellStyle name="40% - Accent2 5_B" xfId="307"/>
    <cellStyle name="40% - Accent3 2" xfId="308"/>
    <cellStyle name="40% - Accent3 2 2" xfId="309"/>
    <cellStyle name="40% - Accent3 2 3" xfId="310"/>
    <cellStyle name="40% - Accent3 2 4" xfId="311"/>
    <cellStyle name="40% - Accent3 2 5" xfId="312"/>
    <cellStyle name="40% - Accent3 2 6" xfId="313"/>
    <cellStyle name="40% - Accent3 2 7" xfId="314"/>
    <cellStyle name="40% - Accent3 2_B" xfId="315"/>
    <cellStyle name="40% - Accent3 3" xfId="316"/>
    <cellStyle name="40% - Accent3 3 2" xfId="317"/>
    <cellStyle name="40% - Accent3 3 3" xfId="318"/>
    <cellStyle name="40% - Accent3 3 4" xfId="319"/>
    <cellStyle name="40% - Accent3 3 5" xfId="320"/>
    <cellStyle name="40% - Accent3 3 6" xfId="321"/>
    <cellStyle name="40% - Accent3 3 7" xfId="322"/>
    <cellStyle name="40% - Accent3 3_B" xfId="323"/>
    <cellStyle name="40% - Accent3 4" xfId="324"/>
    <cellStyle name="40% - Accent3 4 2" xfId="325"/>
    <cellStyle name="40% - Accent3 4 3" xfId="326"/>
    <cellStyle name="40% - Accent3 4 4" xfId="327"/>
    <cellStyle name="40% - Accent3 4 5" xfId="328"/>
    <cellStyle name="40% - Accent3 4 6" xfId="329"/>
    <cellStyle name="40% - Accent3 4 7" xfId="330"/>
    <cellStyle name="40% - Accent3 4_B" xfId="331"/>
    <cellStyle name="40% - Accent3 5" xfId="332"/>
    <cellStyle name="40% - Accent3 5 2" xfId="333"/>
    <cellStyle name="40% - Accent3 5 3" xfId="334"/>
    <cellStyle name="40% - Accent3 5 4" xfId="335"/>
    <cellStyle name="40% - Accent3 5 5" xfId="336"/>
    <cellStyle name="40% - Accent3 5 6" xfId="337"/>
    <cellStyle name="40% - Accent3 5 7" xfId="338"/>
    <cellStyle name="40% - Accent3 5_B" xfId="339"/>
    <cellStyle name="40% - Accent4 2" xfId="340"/>
    <cellStyle name="40% - Accent4 2 2" xfId="341"/>
    <cellStyle name="40% - Accent4 2 3" xfId="342"/>
    <cellStyle name="40% - Accent4 2 4" xfId="343"/>
    <cellStyle name="40% - Accent4 2 5" xfId="344"/>
    <cellStyle name="40% - Accent4 2 6" xfId="345"/>
    <cellStyle name="40% - Accent4 2 7" xfId="346"/>
    <cellStyle name="40% - Accent4 2_B" xfId="347"/>
    <cellStyle name="40% - Accent4 3" xfId="348"/>
    <cellStyle name="40% - Accent4 3 2" xfId="349"/>
    <cellStyle name="40% - Accent4 3 3" xfId="350"/>
    <cellStyle name="40% - Accent4 3 4" xfId="351"/>
    <cellStyle name="40% - Accent4 3 5" xfId="352"/>
    <cellStyle name="40% - Accent4 3 6" xfId="353"/>
    <cellStyle name="40% - Accent4 3 7" xfId="354"/>
    <cellStyle name="40% - Accent4 3_B" xfId="355"/>
    <cellStyle name="40% - Accent4 4" xfId="356"/>
    <cellStyle name="40% - Accent4 4 2" xfId="357"/>
    <cellStyle name="40% - Accent4 4 3" xfId="358"/>
    <cellStyle name="40% - Accent4 4 4" xfId="359"/>
    <cellStyle name="40% - Accent4 4 5" xfId="360"/>
    <cellStyle name="40% - Accent4 4 6" xfId="361"/>
    <cellStyle name="40% - Accent4 4 7" xfId="362"/>
    <cellStyle name="40% - Accent4 4_B" xfId="363"/>
    <cellStyle name="40% - Accent4 5" xfId="364"/>
    <cellStyle name="40% - Accent4 5 2" xfId="365"/>
    <cellStyle name="40% - Accent4 5 3" xfId="366"/>
    <cellStyle name="40% - Accent4 5 4" xfId="367"/>
    <cellStyle name="40% - Accent4 5 5" xfId="368"/>
    <cellStyle name="40% - Accent4 5 6" xfId="369"/>
    <cellStyle name="40% - Accent4 5 7" xfId="370"/>
    <cellStyle name="40% - Accent4 5_B" xfId="371"/>
    <cellStyle name="40% - Accent5 2" xfId="372"/>
    <cellStyle name="40% - Accent5 2 2" xfId="373"/>
    <cellStyle name="40% - Accent5 2 3" xfId="374"/>
    <cellStyle name="40% - Accent5 2 4" xfId="375"/>
    <cellStyle name="40% - Accent5 2 5" xfId="376"/>
    <cellStyle name="40% - Accent5 2 6" xfId="377"/>
    <cellStyle name="40% - Accent5 2 7" xfId="378"/>
    <cellStyle name="40% - Accent5 2_B" xfId="379"/>
    <cellStyle name="40% - Accent5 3" xfId="380"/>
    <cellStyle name="40% - Accent5 3 2" xfId="381"/>
    <cellStyle name="40% - Accent5 3 3" xfId="382"/>
    <cellStyle name="40% - Accent5 3 4" xfId="383"/>
    <cellStyle name="40% - Accent5 3 5" xfId="384"/>
    <cellStyle name="40% - Accent5 3 6" xfId="385"/>
    <cellStyle name="40% - Accent5 3 7" xfId="386"/>
    <cellStyle name="40% - Accent5 3_B" xfId="387"/>
    <cellStyle name="40% - Accent5 4" xfId="388"/>
    <cellStyle name="40% - Accent5 4 2" xfId="389"/>
    <cellStyle name="40% - Accent5 4 3" xfId="390"/>
    <cellStyle name="40% - Accent5 4 4" xfId="391"/>
    <cellStyle name="40% - Accent5 4 5" xfId="392"/>
    <cellStyle name="40% - Accent5 4 6" xfId="393"/>
    <cellStyle name="40% - Accent5 4 7" xfId="394"/>
    <cellStyle name="40% - Accent5 4_B" xfId="395"/>
    <cellStyle name="40% - Accent5 5" xfId="396"/>
    <cellStyle name="40% - Accent5 5 2" xfId="397"/>
    <cellStyle name="40% - Accent5 5 3" xfId="398"/>
    <cellStyle name="40% - Accent5 5 4" xfId="399"/>
    <cellStyle name="40% - Accent5 5 5" xfId="400"/>
    <cellStyle name="40% - Accent5 5 6" xfId="401"/>
    <cellStyle name="40% - Accent5 5 7" xfId="402"/>
    <cellStyle name="40% - Accent5 5_B" xfId="403"/>
    <cellStyle name="40% - Accent6 2" xfId="404"/>
    <cellStyle name="40% - Accent6 2 2" xfId="405"/>
    <cellStyle name="40% - Accent6 2 3" xfId="406"/>
    <cellStyle name="40% - Accent6 2 4" xfId="407"/>
    <cellStyle name="40% - Accent6 2 5" xfId="408"/>
    <cellStyle name="40% - Accent6 2 6" xfId="409"/>
    <cellStyle name="40% - Accent6 2 7" xfId="410"/>
    <cellStyle name="40% - Accent6 2_B" xfId="411"/>
    <cellStyle name="40% - Accent6 3" xfId="412"/>
    <cellStyle name="40% - Accent6 3 2" xfId="413"/>
    <cellStyle name="40% - Accent6 3 3" xfId="414"/>
    <cellStyle name="40% - Accent6 3 4" xfId="415"/>
    <cellStyle name="40% - Accent6 3 5" xfId="416"/>
    <cellStyle name="40% - Accent6 3 6" xfId="417"/>
    <cellStyle name="40% - Accent6 3 7" xfId="418"/>
    <cellStyle name="40% - Accent6 3_B" xfId="419"/>
    <cellStyle name="40% - Accent6 4" xfId="420"/>
    <cellStyle name="40% - Accent6 4 2" xfId="421"/>
    <cellStyle name="40% - Accent6 4 3" xfId="422"/>
    <cellStyle name="40% - Accent6 4 4" xfId="423"/>
    <cellStyle name="40% - Accent6 4 5" xfId="424"/>
    <cellStyle name="40% - Accent6 4 6" xfId="425"/>
    <cellStyle name="40% - Accent6 4 7" xfId="426"/>
    <cellStyle name="40% - Accent6 4_B" xfId="427"/>
    <cellStyle name="40% - Accent6 5" xfId="428"/>
    <cellStyle name="40% - Accent6 5 2" xfId="429"/>
    <cellStyle name="40% - Accent6 5 3" xfId="430"/>
    <cellStyle name="40% - Accent6 5 4" xfId="431"/>
    <cellStyle name="40% - Accent6 5 5" xfId="432"/>
    <cellStyle name="40% - Accent6 5 6" xfId="433"/>
    <cellStyle name="40% - Accent6 5 7" xfId="434"/>
    <cellStyle name="40% - Accent6 5_B" xfId="435"/>
    <cellStyle name="40% - Colore 1" xfId="436"/>
    <cellStyle name="40% - Colore 2" xfId="437"/>
    <cellStyle name="40% - Colore 3" xfId="438"/>
    <cellStyle name="40% - Colore 4" xfId="439"/>
    <cellStyle name="40% - Colore 5" xfId="440"/>
    <cellStyle name="40% - Colore 6" xfId="441"/>
    <cellStyle name="60% - Accent1 2" xfId="442"/>
    <cellStyle name="60% - Accent1 2 2" xfId="443"/>
    <cellStyle name="60% - Accent1 2 3" xfId="444"/>
    <cellStyle name="60% - Accent1 3" xfId="445"/>
    <cellStyle name="60% - Accent1 3 2" xfId="446"/>
    <cellStyle name="60% - Accent1 3 3" xfId="447"/>
    <cellStyle name="60% - Accent1 4" xfId="448"/>
    <cellStyle name="60% - Accent1 4 2" xfId="449"/>
    <cellStyle name="60% - Accent1 4 3" xfId="450"/>
    <cellStyle name="60% - Accent1 5" xfId="451"/>
    <cellStyle name="60% - Accent1 5 2" xfId="452"/>
    <cellStyle name="60% - Accent1 5 3" xfId="453"/>
    <cellStyle name="60% - Accent2 2" xfId="454"/>
    <cellStyle name="60% - Accent2 2 2" xfId="455"/>
    <cellStyle name="60% - Accent2 2 3" xfId="456"/>
    <cellStyle name="60% - Accent2 3" xfId="457"/>
    <cellStyle name="60% - Accent2 3 2" xfId="458"/>
    <cellStyle name="60% - Accent2 3 3" xfId="459"/>
    <cellStyle name="60% - Accent2 4" xfId="460"/>
    <cellStyle name="60% - Accent2 4 2" xfId="461"/>
    <cellStyle name="60% - Accent2 4 3" xfId="462"/>
    <cellStyle name="60% - Accent2 5" xfId="463"/>
    <cellStyle name="60% - Accent2 5 2" xfId="464"/>
    <cellStyle name="60% - Accent2 5 3" xfId="465"/>
    <cellStyle name="60% - Accent3 2" xfId="466"/>
    <cellStyle name="60% - Accent3 2 2" xfId="467"/>
    <cellStyle name="60% - Accent3 2 3" xfId="468"/>
    <cellStyle name="60% - Accent3 3" xfId="469"/>
    <cellStyle name="60% - Accent3 3 2" xfId="470"/>
    <cellStyle name="60% - Accent3 3 3" xfId="471"/>
    <cellStyle name="60% - Accent3 4" xfId="472"/>
    <cellStyle name="60% - Accent3 4 2" xfId="473"/>
    <cellStyle name="60% - Accent3 4 3" xfId="474"/>
    <cellStyle name="60% - Accent3 5" xfId="475"/>
    <cellStyle name="60% - Accent3 5 2" xfId="476"/>
    <cellStyle name="60% - Accent3 5 3" xfId="477"/>
    <cellStyle name="60% - Accent4 2" xfId="478"/>
    <cellStyle name="60% - Accent4 2 2" xfId="479"/>
    <cellStyle name="60% - Accent4 2 3" xfId="480"/>
    <cellStyle name="60% - Accent4 3" xfId="481"/>
    <cellStyle name="60% - Accent4 3 2" xfId="482"/>
    <cellStyle name="60% - Accent4 3 3" xfId="483"/>
    <cellStyle name="60% - Accent4 4" xfId="484"/>
    <cellStyle name="60% - Accent4 4 2" xfId="485"/>
    <cellStyle name="60% - Accent4 4 3" xfId="486"/>
    <cellStyle name="60% - Accent4 5" xfId="487"/>
    <cellStyle name="60% - Accent4 5 2" xfId="488"/>
    <cellStyle name="60% - Accent4 5 3" xfId="489"/>
    <cellStyle name="60% - Accent5 2" xfId="490"/>
    <cellStyle name="60% - Accent5 2 2" xfId="491"/>
    <cellStyle name="60% - Accent5 2 3" xfId="492"/>
    <cellStyle name="60% - Accent5 3" xfId="493"/>
    <cellStyle name="60% - Accent5 3 2" xfId="494"/>
    <cellStyle name="60% - Accent5 3 3" xfId="495"/>
    <cellStyle name="60% - Accent5 4" xfId="496"/>
    <cellStyle name="60% - Accent5 4 2" xfId="497"/>
    <cellStyle name="60% - Accent5 4 3" xfId="498"/>
    <cellStyle name="60% - Accent5 5" xfId="499"/>
    <cellStyle name="60% - Accent5 5 2" xfId="500"/>
    <cellStyle name="60% - Accent5 5 3" xfId="501"/>
    <cellStyle name="60% - Accent6 2" xfId="502"/>
    <cellStyle name="60% - Accent6 2 2" xfId="503"/>
    <cellStyle name="60% - Accent6 2 3" xfId="504"/>
    <cellStyle name="60% - Accent6 3" xfId="505"/>
    <cellStyle name="60% - Accent6 3 2" xfId="506"/>
    <cellStyle name="60% - Accent6 3 3" xfId="507"/>
    <cellStyle name="60% - Accent6 4" xfId="508"/>
    <cellStyle name="60% - Accent6 4 2" xfId="509"/>
    <cellStyle name="60% - Accent6 4 3" xfId="510"/>
    <cellStyle name="60% - Accent6 5" xfId="511"/>
    <cellStyle name="60% - Accent6 5 2" xfId="512"/>
    <cellStyle name="60% - Accent6 5 3" xfId="513"/>
    <cellStyle name="60% - Colore 1" xfId="514"/>
    <cellStyle name="60% - Colore 2" xfId="515"/>
    <cellStyle name="60% - Colore 3" xfId="516"/>
    <cellStyle name="60% - Colore 4" xfId="517"/>
    <cellStyle name="60% - Colore 5" xfId="518"/>
    <cellStyle name="60% - Colore 6" xfId="519"/>
    <cellStyle name="Accent1 2" xfId="520"/>
    <cellStyle name="Accent1 2 2" xfId="521"/>
    <cellStyle name="Accent1 2 3" xfId="522"/>
    <cellStyle name="Accent1 3" xfId="523"/>
    <cellStyle name="Accent1 3 2" xfId="524"/>
    <cellStyle name="Accent1 3 3" xfId="525"/>
    <cellStyle name="Accent1 4" xfId="526"/>
    <cellStyle name="Accent1 4 2" xfId="527"/>
    <cellStyle name="Accent1 4 3" xfId="528"/>
    <cellStyle name="Accent1 5" xfId="529"/>
    <cellStyle name="Accent1 5 2" xfId="530"/>
    <cellStyle name="Accent1 5 3" xfId="531"/>
    <cellStyle name="Accent2 2" xfId="532"/>
    <cellStyle name="Accent2 2 2" xfId="533"/>
    <cellStyle name="Accent2 2 3" xfId="534"/>
    <cellStyle name="Accent2 3" xfId="535"/>
    <cellStyle name="Accent2 3 2" xfId="536"/>
    <cellStyle name="Accent2 3 3" xfId="537"/>
    <cellStyle name="Accent2 4" xfId="538"/>
    <cellStyle name="Accent2 4 2" xfId="539"/>
    <cellStyle name="Accent2 4 3" xfId="540"/>
    <cellStyle name="Accent2 5" xfId="541"/>
    <cellStyle name="Accent2 5 2" xfId="542"/>
    <cellStyle name="Accent2 5 3" xfId="543"/>
    <cellStyle name="Accent3 2" xfId="544"/>
    <cellStyle name="Accent3 2 2" xfId="545"/>
    <cellStyle name="Accent3 2 3" xfId="546"/>
    <cellStyle name="Accent3 3" xfId="547"/>
    <cellStyle name="Accent3 3 2" xfId="548"/>
    <cellStyle name="Accent3 3 3" xfId="549"/>
    <cellStyle name="Accent3 4" xfId="550"/>
    <cellStyle name="Accent3 4 2" xfId="551"/>
    <cellStyle name="Accent3 4 3" xfId="552"/>
    <cellStyle name="Accent3 5" xfId="553"/>
    <cellStyle name="Accent3 5 2" xfId="554"/>
    <cellStyle name="Accent3 5 3" xfId="555"/>
    <cellStyle name="Accent4 2" xfId="556"/>
    <cellStyle name="Accent4 2 2" xfId="557"/>
    <cellStyle name="Accent4 2 3" xfId="558"/>
    <cellStyle name="Accent4 3" xfId="559"/>
    <cellStyle name="Accent4 3 2" xfId="560"/>
    <cellStyle name="Accent4 3 3" xfId="561"/>
    <cellStyle name="Accent4 4" xfId="562"/>
    <cellStyle name="Accent4 4 2" xfId="563"/>
    <cellStyle name="Accent4 4 3" xfId="564"/>
    <cellStyle name="Accent4 5" xfId="565"/>
    <cellStyle name="Accent4 5 2" xfId="566"/>
    <cellStyle name="Accent4 5 3" xfId="567"/>
    <cellStyle name="Accent5 2" xfId="568"/>
    <cellStyle name="Accent5 2 2" xfId="569"/>
    <cellStyle name="Accent5 2 3" xfId="570"/>
    <cellStyle name="Accent5 3" xfId="571"/>
    <cellStyle name="Accent5 3 2" xfId="572"/>
    <cellStyle name="Accent5 3 3" xfId="573"/>
    <cellStyle name="Accent5 4" xfId="574"/>
    <cellStyle name="Accent5 4 2" xfId="575"/>
    <cellStyle name="Accent5 4 3" xfId="576"/>
    <cellStyle name="Accent5 5" xfId="577"/>
    <cellStyle name="Accent5 5 2" xfId="578"/>
    <cellStyle name="Accent5 5 3" xfId="579"/>
    <cellStyle name="Accent6 2" xfId="580"/>
    <cellStyle name="Accent6 2 2" xfId="581"/>
    <cellStyle name="Accent6 2 3" xfId="582"/>
    <cellStyle name="Accent6 3" xfId="583"/>
    <cellStyle name="Accent6 3 2" xfId="584"/>
    <cellStyle name="Accent6 3 3" xfId="585"/>
    <cellStyle name="Accent6 4" xfId="586"/>
    <cellStyle name="Accent6 4 2" xfId="587"/>
    <cellStyle name="Accent6 4 3" xfId="588"/>
    <cellStyle name="Accent6 5" xfId="589"/>
    <cellStyle name="Accent6 5 2" xfId="590"/>
    <cellStyle name="Accent6 5 3" xfId="591"/>
    <cellStyle name="Bad 2" xfId="592"/>
    <cellStyle name="Bad 2 2" xfId="593"/>
    <cellStyle name="Bad 2 3" xfId="594"/>
    <cellStyle name="Bad 3" xfId="595"/>
    <cellStyle name="Bad 3 2" xfId="596"/>
    <cellStyle name="Bad 3 3" xfId="597"/>
    <cellStyle name="Bad 4" xfId="598"/>
    <cellStyle name="Bad 4 2" xfId="599"/>
    <cellStyle name="Bad 4 3" xfId="600"/>
    <cellStyle name="Bad 5" xfId="601"/>
    <cellStyle name="Bad 5 2" xfId="602"/>
    <cellStyle name="Bad 5 3" xfId="603"/>
    <cellStyle name="Calcolo" xfId="604"/>
    <cellStyle name="Calculation 2" xfId="605"/>
    <cellStyle name="Calculation 2 2" xfId="606"/>
    <cellStyle name="Calculation 2 3" xfId="607"/>
    <cellStyle name="Calculation 3" xfId="608"/>
    <cellStyle name="Calculation 3 2" xfId="609"/>
    <cellStyle name="Calculation 3 3" xfId="610"/>
    <cellStyle name="Calculation 4" xfId="611"/>
    <cellStyle name="Calculation 4 2" xfId="612"/>
    <cellStyle name="Calculation 4 3" xfId="613"/>
    <cellStyle name="Calculation 5" xfId="614"/>
    <cellStyle name="Calculation 5 2" xfId="615"/>
    <cellStyle name="Calculation 5 3" xfId="616"/>
    <cellStyle name="Cella collegata" xfId="617"/>
    <cellStyle name="Cella da controllare" xfId="618"/>
    <cellStyle name="CENA / KOS" xfId="42"/>
    <cellStyle name="Check Cell 2" xfId="619"/>
    <cellStyle name="Check Cell 2 2" xfId="620"/>
    <cellStyle name="Check Cell 2 3" xfId="621"/>
    <cellStyle name="Check Cell 3" xfId="622"/>
    <cellStyle name="Check Cell 3 2" xfId="623"/>
    <cellStyle name="Check Cell 3 3" xfId="624"/>
    <cellStyle name="Check Cell 4" xfId="625"/>
    <cellStyle name="Check Cell 4 2" xfId="626"/>
    <cellStyle name="Check Cell 4 3" xfId="627"/>
    <cellStyle name="Check Cell 5" xfId="628"/>
    <cellStyle name="Check Cell 5 2" xfId="629"/>
    <cellStyle name="Check Cell 5 3" xfId="630"/>
    <cellStyle name="Colore 1" xfId="631"/>
    <cellStyle name="Colore 2" xfId="632"/>
    <cellStyle name="Colore 3" xfId="633"/>
    <cellStyle name="Colore 4" xfId="634"/>
    <cellStyle name="Colore 5" xfId="635"/>
    <cellStyle name="Colore 6" xfId="636"/>
    <cellStyle name="Comma 2" xfId="637"/>
    <cellStyle name="Comma 3" xfId="638"/>
    <cellStyle name="Comma 4" xfId="639"/>
    <cellStyle name="Comma 5" xfId="640"/>
    <cellStyle name="Comma 6" xfId="641"/>
    <cellStyle name="Comma0" xfId="642"/>
    <cellStyle name="Currency 2" xfId="643"/>
    <cellStyle name="Currency 3" xfId="644"/>
    <cellStyle name="Currency 4" xfId="645"/>
    <cellStyle name="Currency 5" xfId="646"/>
    <cellStyle name="Currency 6" xfId="647"/>
    <cellStyle name="Currency 7" xfId="648"/>
    <cellStyle name="Currency 8" xfId="649"/>
    <cellStyle name="Currency0" xfId="650"/>
    <cellStyle name="Date" xfId="651"/>
    <cellStyle name="Element-delo" xfId="652"/>
    <cellStyle name="Element-delo 2" xfId="653"/>
    <cellStyle name="Element-delo 3" xfId="654"/>
    <cellStyle name="Element-delo 4" xfId="655"/>
    <cellStyle name="Element-delo_HTZ IP 164 srednja zdravstvena šola Celje ci1151-1, BZ500+..." xfId="656"/>
    <cellStyle name="Euro" xfId="21"/>
    <cellStyle name="Euro 2" xfId="658"/>
    <cellStyle name="Euro 3" xfId="659"/>
    <cellStyle name="Euro 4" xfId="657"/>
    <cellStyle name="Explanatory Text 2" xfId="660"/>
    <cellStyle name="Explanatory Text 2 2" xfId="661"/>
    <cellStyle name="Explanatory Text 2 3" xfId="662"/>
    <cellStyle name="Explanatory Text 3" xfId="663"/>
    <cellStyle name="Explanatory Text 3 2" xfId="664"/>
    <cellStyle name="Explanatory Text 3 3" xfId="665"/>
    <cellStyle name="Explanatory Text 4" xfId="666"/>
    <cellStyle name="Explanatory Text 4 2" xfId="667"/>
    <cellStyle name="Explanatory Text 4 3" xfId="668"/>
    <cellStyle name="Explanatory Text 5" xfId="669"/>
    <cellStyle name="Explanatory Text 5 2" xfId="670"/>
    <cellStyle name="Explanatory Text 5 3" xfId="671"/>
    <cellStyle name="Fixed" xfId="672"/>
    <cellStyle name="Good 2" xfId="673"/>
    <cellStyle name="Good 2 2" xfId="674"/>
    <cellStyle name="Good 2 3" xfId="675"/>
    <cellStyle name="Good 3" xfId="676"/>
    <cellStyle name="Good 3 2" xfId="677"/>
    <cellStyle name="Good 3 3" xfId="678"/>
    <cellStyle name="Good 4" xfId="679"/>
    <cellStyle name="Good 4 2" xfId="680"/>
    <cellStyle name="Good 4 3" xfId="681"/>
    <cellStyle name="Good 5" xfId="682"/>
    <cellStyle name="Good 5 2" xfId="683"/>
    <cellStyle name="Good 5 3" xfId="684"/>
    <cellStyle name="Heading 1 10" xfId="685"/>
    <cellStyle name="Heading 1 10 2" xfId="686"/>
    <cellStyle name="Heading 1 10 3" xfId="687"/>
    <cellStyle name="Heading 1 2" xfId="688"/>
    <cellStyle name="Heading 1 2 2" xfId="689"/>
    <cellStyle name="Heading 1 2 3" xfId="690"/>
    <cellStyle name="Heading 1 3" xfId="691"/>
    <cellStyle name="Heading 1 3 2" xfId="692"/>
    <cellStyle name="Heading 1 3 3" xfId="693"/>
    <cellStyle name="Heading 1 4" xfId="694"/>
    <cellStyle name="Heading 1 4 2" xfId="695"/>
    <cellStyle name="Heading 1 4 3" xfId="696"/>
    <cellStyle name="Heading 1 5" xfId="697"/>
    <cellStyle name="Heading 1 5 2" xfId="698"/>
    <cellStyle name="Heading 1 5 3" xfId="699"/>
    <cellStyle name="Heading 1 6" xfId="700"/>
    <cellStyle name="Heading 1 6 2" xfId="701"/>
    <cellStyle name="Heading 1 6 3" xfId="702"/>
    <cellStyle name="Heading 1 7" xfId="703"/>
    <cellStyle name="Heading 1 7 2" xfId="704"/>
    <cellStyle name="Heading 1 7 3" xfId="705"/>
    <cellStyle name="Heading 1 8" xfId="706"/>
    <cellStyle name="Heading 1 8 2" xfId="707"/>
    <cellStyle name="Heading 1 8 3" xfId="708"/>
    <cellStyle name="Heading 1 9" xfId="709"/>
    <cellStyle name="Heading 1 9 2" xfId="710"/>
    <cellStyle name="Heading 1 9 3" xfId="711"/>
    <cellStyle name="Heading 2 10" xfId="712"/>
    <cellStyle name="Heading 2 10 2" xfId="713"/>
    <cellStyle name="Heading 2 10 3" xfId="714"/>
    <cellStyle name="Heading 2 2" xfId="715"/>
    <cellStyle name="Heading 2 2 2" xfId="716"/>
    <cellStyle name="Heading 2 2 3" xfId="717"/>
    <cellStyle name="Heading 2 3" xfId="718"/>
    <cellStyle name="Heading 2 3 2" xfId="719"/>
    <cellStyle name="Heading 2 3 3" xfId="720"/>
    <cellStyle name="Heading 2 4" xfId="721"/>
    <cellStyle name="Heading 2 4 2" xfId="722"/>
    <cellStyle name="Heading 2 4 3" xfId="723"/>
    <cellStyle name="Heading 2 5" xfId="724"/>
    <cellStyle name="Heading 2 5 2" xfId="725"/>
    <cellStyle name="Heading 2 5 3" xfId="726"/>
    <cellStyle name="Heading 2 6" xfId="727"/>
    <cellStyle name="Heading 2 6 2" xfId="728"/>
    <cellStyle name="Heading 2 6 3" xfId="729"/>
    <cellStyle name="Heading 2 7" xfId="730"/>
    <cellStyle name="Heading 2 7 2" xfId="731"/>
    <cellStyle name="Heading 2 7 3" xfId="732"/>
    <cellStyle name="Heading 2 8" xfId="733"/>
    <cellStyle name="Heading 2 8 2" xfId="734"/>
    <cellStyle name="Heading 2 8 3" xfId="735"/>
    <cellStyle name="Heading 2 9" xfId="736"/>
    <cellStyle name="Heading 2 9 2" xfId="737"/>
    <cellStyle name="Heading 2 9 3" xfId="738"/>
    <cellStyle name="Heading 3 2" xfId="739"/>
    <cellStyle name="Heading 3 2 2" xfId="740"/>
    <cellStyle name="Heading 3 2 3" xfId="741"/>
    <cellStyle name="Heading 3 3" xfId="742"/>
    <cellStyle name="Heading 3 3 2" xfId="743"/>
    <cellStyle name="Heading 3 3 3" xfId="744"/>
    <cellStyle name="Heading 3 4" xfId="745"/>
    <cellStyle name="Heading 3 4 2" xfId="746"/>
    <cellStyle name="Heading 3 4 3" xfId="747"/>
    <cellStyle name="Heading 3 5" xfId="748"/>
    <cellStyle name="Heading 3 5 2" xfId="749"/>
    <cellStyle name="Heading 3 5 3" xfId="750"/>
    <cellStyle name="Heading 4 2" xfId="751"/>
    <cellStyle name="Heading 4 2 2" xfId="752"/>
    <cellStyle name="Heading 4 2 3" xfId="753"/>
    <cellStyle name="Heading 4 3" xfId="754"/>
    <cellStyle name="Heading 4 3 2" xfId="755"/>
    <cellStyle name="Heading 4 3 3" xfId="756"/>
    <cellStyle name="Heading 4 4" xfId="757"/>
    <cellStyle name="Heading 4 4 2" xfId="758"/>
    <cellStyle name="Heading 4 4 3" xfId="759"/>
    <cellStyle name="Heading 4 5" xfId="760"/>
    <cellStyle name="Heading 4 5 2" xfId="761"/>
    <cellStyle name="Heading 4 5 3" xfId="762"/>
    <cellStyle name="Input 2" xfId="764"/>
    <cellStyle name="Input 2 2" xfId="765"/>
    <cellStyle name="Input 2 3" xfId="766"/>
    <cellStyle name="Input 3" xfId="767"/>
    <cellStyle name="Input 3 2" xfId="768"/>
    <cellStyle name="Input 3 3" xfId="769"/>
    <cellStyle name="Input 4" xfId="770"/>
    <cellStyle name="Input 4 2" xfId="771"/>
    <cellStyle name="Input 4 3" xfId="772"/>
    <cellStyle name="Input 5" xfId="773"/>
    <cellStyle name="Input 5 2" xfId="774"/>
    <cellStyle name="Input 5 3" xfId="775"/>
    <cellStyle name="Input 6" xfId="763"/>
    <cellStyle name="Linked Cell 2" xfId="776"/>
    <cellStyle name="Linked Cell 2 2" xfId="777"/>
    <cellStyle name="Linked Cell 2 3" xfId="778"/>
    <cellStyle name="Linked Cell 3" xfId="779"/>
    <cellStyle name="Linked Cell 3 2" xfId="780"/>
    <cellStyle name="Linked Cell 3 3" xfId="781"/>
    <cellStyle name="Linked Cell 4" xfId="782"/>
    <cellStyle name="Linked Cell 4 2" xfId="783"/>
    <cellStyle name="Linked Cell 4 3" xfId="784"/>
    <cellStyle name="Linked Cell 5" xfId="785"/>
    <cellStyle name="Linked Cell 5 2" xfId="786"/>
    <cellStyle name="Linked Cell 5 3" xfId="787"/>
    <cellStyle name="Naslov 1 2" xfId="788"/>
    <cellStyle name="Naslov 1 3" xfId="789"/>
    <cellStyle name="Naslov 1 4" xfId="790"/>
    <cellStyle name="Naslov 1 5" xfId="791"/>
    <cellStyle name="Naslov 2 2" xfId="792"/>
    <cellStyle name="Naslov 2 3" xfId="793"/>
    <cellStyle name="Naslov 2 4" xfId="794"/>
    <cellStyle name="Naslov 2 5" xfId="795"/>
    <cellStyle name="Naslov 5 6" xfId="23"/>
    <cellStyle name="Navadno" xfId="0" builtinId="0"/>
    <cellStyle name="Navadno 10" xfId="3"/>
    <cellStyle name="Navadno 10 2" xfId="33"/>
    <cellStyle name="Navadno 11" xfId="4"/>
    <cellStyle name="Navadno 11 2" xfId="45"/>
    <cellStyle name="Navadno 11 70" xfId="1010"/>
    <cellStyle name="Navadno 12" xfId="5"/>
    <cellStyle name="Navadno 12 2" xfId="40"/>
    <cellStyle name="Navadno 13" xfId="6"/>
    <cellStyle name="Navadno 13 2" xfId="37"/>
    <cellStyle name="Navadno 14" xfId="7"/>
    <cellStyle name="Navadno 14 2" xfId="796"/>
    <cellStyle name="Navadno 15" xfId="8"/>
    <cellStyle name="Navadno 16" xfId="9"/>
    <cellStyle name="Navadno 16 2" xfId="24"/>
    <cellStyle name="Navadno 16 2 2" xfId="1013"/>
    <cellStyle name="Navadno 17" xfId="18"/>
    <cellStyle name="Navadno 2" xfId="2"/>
    <cellStyle name="Navadno 2 17" xfId="27"/>
    <cellStyle name="Navadno 2 2" xfId="16"/>
    <cellStyle name="Navadno 2 2 2" xfId="799"/>
    <cellStyle name="Navadno 2 2 3" xfId="798"/>
    <cellStyle name="Navadno 2 3" xfId="800"/>
    <cellStyle name="Navadno 2 4" xfId="797"/>
    <cellStyle name="Navadno 2 5" xfId="25"/>
    <cellStyle name="Navadno 2 6" xfId="29"/>
    <cellStyle name="Navadno 2 62" xfId="801"/>
    <cellStyle name="Navadno 244" xfId="802"/>
    <cellStyle name="Navadno 27" xfId="1011"/>
    <cellStyle name="Navadno 3" xfId="1"/>
    <cellStyle name="Navadno 3 10" xfId="1014"/>
    <cellStyle name="Navadno 3 2" xfId="38"/>
    <cellStyle name="Navadno 3 2 2" xfId="804"/>
    <cellStyle name="Navadno 3 26" xfId="26"/>
    <cellStyle name="Navadno 3 3" xfId="803"/>
    <cellStyle name="Navadno 3 4" xfId="41"/>
    <cellStyle name="Navadno 382" xfId="805"/>
    <cellStyle name="Navadno 384" xfId="806"/>
    <cellStyle name="Navadno 386" xfId="807"/>
    <cellStyle name="Navadno 4" xfId="10"/>
    <cellStyle name="Navadno 4 2" xfId="808"/>
    <cellStyle name="Navadno 5" xfId="11"/>
    <cellStyle name="Navadno 5 2" xfId="809"/>
    <cellStyle name="Navadno 59" xfId="810"/>
    <cellStyle name="Navadno 6" xfId="12"/>
    <cellStyle name="Navadno 6 2" xfId="811"/>
    <cellStyle name="Navadno 6 3" xfId="35"/>
    <cellStyle name="Navadno 63" xfId="812"/>
    <cellStyle name="Navadno 7" xfId="13"/>
    <cellStyle name="Navadno 7 2" xfId="813"/>
    <cellStyle name="Navadno 7 3" xfId="36"/>
    <cellStyle name="Navadno 8" xfId="14"/>
    <cellStyle name="Navadno 8 2" xfId="32"/>
    <cellStyle name="Navadno 8 2 4" xfId="814"/>
    <cellStyle name="Navadno 9" xfId="15"/>
    <cellStyle name="Navadno 9 2" xfId="815"/>
    <cellStyle name="Navadno_LG PZI popis strojne instalacije popravljen popis" xfId="1022"/>
    <cellStyle name="Navadno_List1" xfId="1023"/>
    <cellStyle name="Navadno_PRAZ" xfId="1021"/>
    <cellStyle name="Neutral 2" xfId="816"/>
    <cellStyle name="Neutral 2 2" xfId="817"/>
    <cellStyle name="Neutral 2 3" xfId="818"/>
    <cellStyle name="Neutral 3" xfId="819"/>
    <cellStyle name="Neutral 3 2" xfId="820"/>
    <cellStyle name="Neutral 3 3" xfId="821"/>
    <cellStyle name="Neutral 4" xfId="822"/>
    <cellStyle name="Neutral 4 2" xfId="823"/>
    <cellStyle name="Neutral 4 3" xfId="824"/>
    <cellStyle name="Neutral 5" xfId="825"/>
    <cellStyle name="Neutral 5 2" xfId="826"/>
    <cellStyle name="Neutral 5 3" xfId="827"/>
    <cellStyle name="Neutrale" xfId="828"/>
    <cellStyle name="Normal 10" xfId="19"/>
    <cellStyle name="Normal 10 2" xfId="830"/>
    <cellStyle name="Normal 11" xfId="831"/>
    <cellStyle name="Normal 11 2" xfId="30"/>
    <cellStyle name="Normal 11 2 2" xfId="833"/>
    <cellStyle name="Normal 11 2 3" xfId="832"/>
    <cellStyle name="Normal 11 3" xfId="834"/>
    <cellStyle name="Normal 12" xfId="835"/>
    <cellStyle name="Normal 12 2" xfId="836"/>
    <cellStyle name="Normal 12 3" xfId="837"/>
    <cellStyle name="Normal 13" xfId="838"/>
    <cellStyle name="Normal 14" xfId="839"/>
    <cellStyle name="Normal 14 2" xfId="840"/>
    <cellStyle name="Normal 14 3" xfId="841"/>
    <cellStyle name="Normal 15" xfId="842"/>
    <cellStyle name="Normal 16" xfId="843"/>
    <cellStyle name="Normal 17" xfId="844"/>
    <cellStyle name="Normal 18" xfId="845"/>
    <cellStyle name="Normal 19" xfId="846"/>
    <cellStyle name="Normal 19 2" xfId="847"/>
    <cellStyle name="Normal 19 3" xfId="848"/>
    <cellStyle name="Normal 2" xfId="22"/>
    <cellStyle name="Normal 2 10" xfId="1006"/>
    <cellStyle name="normal 2 11" xfId="31"/>
    <cellStyle name="normal 2 12" xfId="1016"/>
    <cellStyle name="normal 2 13" xfId="1019"/>
    <cellStyle name="normal 2 14" xfId="1018"/>
    <cellStyle name="normal 2 2" xfId="850"/>
    <cellStyle name="normal 2 2 2" xfId="851"/>
    <cellStyle name="normal 2 2 2 2" xfId="39"/>
    <cellStyle name="normal 2 2 3" xfId="852"/>
    <cellStyle name="normal 2 2 4" xfId="853"/>
    <cellStyle name="normal 2 2 5" xfId="854"/>
    <cellStyle name="normal 2 2_B" xfId="855"/>
    <cellStyle name="normal 2 3" xfId="856"/>
    <cellStyle name="normal 2 3 2" xfId="857"/>
    <cellStyle name="normal 2 3 3" xfId="858"/>
    <cellStyle name="normal 2 3 4" xfId="859"/>
    <cellStyle name="normal 2 3 5" xfId="860"/>
    <cellStyle name="normal 2 3_B" xfId="861"/>
    <cellStyle name="Normal 2 4" xfId="862"/>
    <cellStyle name="Normal 2 5" xfId="863"/>
    <cellStyle name="Normal 2 6" xfId="864"/>
    <cellStyle name="Normal 2 7" xfId="865"/>
    <cellStyle name="Normal 2 8" xfId="849"/>
    <cellStyle name="Normal 2 9" xfId="1009"/>
    <cellStyle name="Normal 2_B" xfId="866"/>
    <cellStyle name="normal 20" xfId="867"/>
    <cellStyle name="normal 21" xfId="829"/>
    <cellStyle name="normal 22" xfId="1008"/>
    <cellStyle name="normal 23" xfId="1007"/>
    <cellStyle name="normal 24" xfId="43"/>
    <cellStyle name="normal 25" xfId="44"/>
    <cellStyle name="normal 26" xfId="34"/>
    <cellStyle name="Normal 27" xfId="28"/>
    <cellStyle name="Normal 28" xfId="1015"/>
    <cellStyle name="Normal 29" xfId="1020"/>
    <cellStyle name="Normal 3" xfId="868"/>
    <cellStyle name="Normal 3 2" xfId="869"/>
    <cellStyle name="Normal 3 3" xfId="870"/>
    <cellStyle name="Normal 3 4" xfId="871"/>
    <cellStyle name="Normal 3 5" xfId="872"/>
    <cellStyle name="Normal 3 6" xfId="873"/>
    <cellStyle name="Normal 3 7" xfId="874"/>
    <cellStyle name="Normal 3_B" xfId="875"/>
    <cellStyle name="Normal 30" xfId="1017"/>
    <cellStyle name="Normal 4" xfId="876"/>
    <cellStyle name="Normal 4 2" xfId="877"/>
    <cellStyle name="Normal 4 2 2" xfId="878"/>
    <cellStyle name="Normal 4 2 3" xfId="879"/>
    <cellStyle name="Normal 4 2 4" xfId="1012"/>
    <cellStyle name="Normal 4 3" xfId="880"/>
    <cellStyle name="Normal 4 3 2" xfId="881"/>
    <cellStyle name="Normal 4 3 3" xfId="882"/>
    <cellStyle name="Normal 4 4" xfId="883"/>
    <cellStyle name="Normal 4 5" xfId="884"/>
    <cellStyle name="Normal 4 6" xfId="885"/>
    <cellStyle name="Normal 4 7" xfId="886"/>
    <cellStyle name="Normal 4_B" xfId="887"/>
    <cellStyle name="Normal 5" xfId="888"/>
    <cellStyle name="Normal 6" xfId="889"/>
    <cellStyle name="Normal 6 2" xfId="890"/>
    <cellStyle name="Normal 6 3" xfId="891"/>
    <cellStyle name="Normal 6 4" xfId="892"/>
    <cellStyle name="Normal 6 5" xfId="893"/>
    <cellStyle name="Normal 6_B" xfId="894"/>
    <cellStyle name="Normal 7" xfId="895"/>
    <cellStyle name="Normal 7 2" xfId="896"/>
    <cellStyle name="Normal 7 3" xfId="897"/>
    <cellStyle name="Normal 7 4" xfId="898"/>
    <cellStyle name="Normal 7 5" xfId="899"/>
    <cellStyle name="Normal 7_B" xfId="900"/>
    <cellStyle name="Normal 8" xfId="901"/>
    <cellStyle name="Normal 9" xfId="902"/>
    <cellStyle name="Normal_SOCA_ popisi_TOPLOTNE POSTAJE-070725" xfId="1024"/>
    <cellStyle name="Normale 2" xfId="903"/>
    <cellStyle name="Normale 3" xfId="904"/>
    <cellStyle name="Nota" xfId="905"/>
    <cellStyle name="Note 2" xfId="906"/>
    <cellStyle name="Note 2 2" xfId="907"/>
    <cellStyle name="Note 2 3" xfId="908"/>
    <cellStyle name="Note 3" xfId="909"/>
    <cellStyle name="Note 3 2" xfId="910"/>
    <cellStyle name="Note 3 3" xfId="911"/>
    <cellStyle name="Note 4" xfId="912"/>
    <cellStyle name="Note 4 2" xfId="913"/>
    <cellStyle name="Note 4 3" xfId="914"/>
    <cellStyle name="Note 5" xfId="915"/>
    <cellStyle name="Note 5 2" xfId="916"/>
    <cellStyle name="Note 5 3" xfId="917"/>
    <cellStyle name="Odstotek 2" xfId="918"/>
    <cellStyle name="Output 2" xfId="920"/>
    <cellStyle name="Output 2 2" xfId="921"/>
    <cellStyle name="Output 2 3" xfId="922"/>
    <cellStyle name="Output 3" xfId="923"/>
    <cellStyle name="Output 3 2" xfId="924"/>
    <cellStyle name="Output 3 3" xfId="925"/>
    <cellStyle name="Output 4" xfId="926"/>
    <cellStyle name="Output 4 2" xfId="927"/>
    <cellStyle name="Output 4 3" xfId="928"/>
    <cellStyle name="Output 5" xfId="929"/>
    <cellStyle name="Output 5 2" xfId="930"/>
    <cellStyle name="Output 5 3" xfId="931"/>
    <cellStyle name="Output 6" xfId="919"/>
    <cellStyle name="PRVA VRSTA Element delo" xfId="932"/>
    <cellStyle name="PRVA VRSTA Element delo 2" xfId="933"/>
    <cellStyle name="PRVA VRSTA Element delo 3" xfId="934"/>
    <cellStyle name="PRVA VRSTA Element delo_Sheet1" xfId="935"/>
    <cellStyle name="Skupaj cena" xfId="936"/>
    <cellStyle name="Skupaj cena 2" xfId="937"/>
    <cellStyle name="Skupaj cena 3" xfId="938"/>
    <cellStyle name="Slog 1" xfId="939"/>
    <cellStyle name="Standard_aktuell" xfId="940"/>
    <cellStyle name="Style 1" xfId="941"/>
    <cellStyle name="Testo avviso" xfId="942"/>
    <cellStyle name="Testo descrittivo" xfId="943"/>
    <cellStyle name="Title 2" xfId="944"/>
    <cellStyle name="Title 2 2" xfId="945"/>
    <cellStyle name="Title 2 3" xfId="946"/>
    <cellStyle name="Title 3" xfId="947"/>
    <cellStyle name="Title 3 2" xfId="948"/>
    <cellStyle name="Title 3 3" xfId="949"/>
    <cellStyle name="Title 4" xfId="950"/>
    <cellStyle name="Title 4 2" xfId="951"/>
    <cellStyle name="Title 4 3" xfId="952"/>
    <cellStyle name="Title 5" xfId="953"/>
    <cellStyle name="Title 5 2" xfId="954"/>
    <cellStyle name="Title 5 3" xfId="955"/>
    <cellStyle name="Titolo" xfId="956"/>
    <cellStyle name="Titolo 1" xfId="957"/>
    <cellStyle name="Titolo 2" xfId="958"/>
    <cellStyle name="Titolo 3" xfId="959"/>
    <cellStyle name="Titolo 4" xfId="960"/>
    <cellStyle name="Total 10" xfId="961"/>
    <cellStyle name="Total 10 2" xfId="962"/>
    <cellStyle name="Total 10 3" xfId="963"/>
    <cellStyle name="Total 2" xfId="964"/>
    <cellStyle name="Total 2 2" xfId="965"/>
    <cellStyle name="Total 2 3" xfId="966"/>
    <cellStyle name="Total 3" xfId="967"/>
    <cellStyle name="Total 3 2" xfId="968"/>
    <cellStyle name="Total 3 3" xfId="969"/>
    <cellStyle name="Total 4" xfId="970"/>
    <cellStyle name="Total 4 2" xfId="971"/>
    <cellStyle name="Total 4 3" xfId="972"/>
    <cellStyle name="Total 5" xfId="973"/>
    <cellStyle name="Total 5 2" xfId="974"/>
    <cellStyle name="Total 5 3" xfId="975"/>
    <cellStyle name="Total 6" xfId="976"/>
    <cellStyle name="Total 6 2" xfId="977"/>
    <cellStyle name="Total 6 3" xfId="978"/>
    <cellStyle name="Total 7" xfId="979"/>
    <cellStyle name="Total 7 2" xfId="980"/>
    <cellStyle name="Total 7 3" xfId="981"/>
    <cellStyle name="Total 8" xfId="982"/>
    <cellStyle name="Total 8 2" xfId="983"/>
    <cellStyle name="Total 8 3" xfId="984"/>
    <cellStyle name="Total 9" xfId="985"/>
    <cellStyle name="Total 9 2" xfId="986"/>
    <cellStyle name="Total 9 3" xfId="987"/>
    <cellStyle name="Totale" xfId="988"/>
    <cellStyle name="Valore non valido" xfId="989"/>
    <cellStyle name="Valore valido" xfId="990"/>
    <cellStyle name="Valuta" xfId="20" builtinId="4"/>
    <cellStyle name="Valuta 2" xfId="17"/>
    <cellStyle name="Valuta 2 2" xfId="991"/>
    <cellStyle name="Vejica 2" xfId="992"/>
    <cellStyle name="Vejica 3" xfId="993"/>
    <cellStyle name="Warning Text 2" xfId="994"/>
    <cellStyle name="Warning Text 2 2" xfId="995"/>
    <cellStyle name="Warning Text 2 3" xfId="996"/>
    <cellStyle name="Warning Text 3" xfId="997"/>
    <cellStyle name="Warning Text 3 2" xfId="998"/>
    <cellStyle name="Warning Text 3 3" xfId="999"/>
    <cellStyle name="Warning Text 4" xfId="1000"/>
    <cellStyle name="Warning Text 4 2" xfId="1001"/>
    <cellStyle name="Warning Text 4 3" xfId="1002"/>
    <cellStyle name="Warning Text 5" xfId="1003"/>
    <cellStyle name="Warning Text 5 2" xfId="1004"/>
    <cellStyle name="Warning Text 5 3" xfId="1005"/>
  </cellStyles>
  <dxfs count="0"/>
  <tableStyles count="0" defaultTableStyle="TableStyleMedium2"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18</xdr:row>
      <xdr:rowOff>0</xdr:rowOff>
    </xdr:from>
    <xdr:to>
      <xdr:col>1</xdr:col>
      <xdr:colOff>76200</xdr:colOff>
      <xdr:row>19</xdr:row>
      <xdr:rowOff>91440</xdr:rowOff>
    </xdr:to>
    <xdr:sp macro="" textlink="">
      <xdr:nvSpPr>
        <xdr:cNvPr id="14" name="Text Box 87">
          <a:extLst>
            <a:ext uri="{FF2B5EF4-FFF2-40B4-BE49-F238E27FC236}">
              <a16:creationId xmlns:a16="http://schemas.microsoft.com/office/drawing/2014/main" xmlns="" id="{F17E9BA9-76BD-4772-93F9-D74E0E3E0231}"/>
            </a:ext>
          </a:extLst>
        </xdr:cNvPr>
        <xdr:cNvSpPr txBox="1">
          <a:spLocks noChangeArrowheads="1"/>
        </xdr:cNvSpPr>
      </xdr:nvSpPr>
      <xdr:spPr bwMode="auto">
        <a:xfrm>
          <a:off x="352425" y="200272650"/>
          <a:ext cx="76200" cy="291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19</xdr:row>
      <xdr:rowOff>91440</xdr:rowOff>
    </xdr:to>
    <xdr:sp macro="" textlink="">
      <xdr:nvSpPr>
        <xdr:cNvPr id="15" name="Text Box 88">
          <a:extLst>
            <a:ext uri="{FF2B5EF4-FFF2-40B4-BE49-F238E27FC236}">
              <a16:creationId xmlns:a16="http://schemas.microsoft.com/office/drawing/2014/main" xmlns="" id="{8C36BF4D-B51E-4111-89D6-56D25EF22095}"/>
            </a:ext>
          </a:extLst>
        </xdr:cNvPr>
        <xdr:cNvSpPr txBox="1">
          <a:spLocks noChangeArrowheads="1"/>
        </xdr:cNvSpPr>
      </xdr:nvSpPr>
      <xdr:spPr bwMode="auto">
        <a:xfrm>
          <a:off x="352425" y="200272650"/>
          <a:ext cx="76200" cy="291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19</xdr:row>
      <xdr:rowOff>91440</xdr:rowOff>
    </xdr:to>
    <xdr:sp macro="" textlink="">
      <xdr:nvSpPr>
        <xdr:cNvPr id="16" name="Text Box 89">
          <a:extLst>
            <a:ext uri="{FF2B5EF4-FFF2-40B4-BE49-F238E27FC236}">
              <a16:creationId xmlns:a16="http://schemas.microsoft.com/office/drawing/2014/main" xmlns="" id="{7CB97DD5-F014-4310-8BA2-FBFCBCDDBC95}"/>
            </a:ext>
          </a:extLst>
        </xdr:cNvPr>
        <xdr:cNvSpPr txBox="1">
          <a:spLocks noChangeArrowheads="1"/>
        </xdr:cNvSpPr>
      </xdr:nvSpPr>
      <xdr:spPr bwMode="auto">
        <a:xfrm>
          <a:off x="352425" y="200272650"/>
          <a:ext cx="76200" cy="291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19</xdr:row>
      <xdr:rowOff>91440</xdr:rowOff>
    </xdr:to>
    <xdr:sp macro="" textlink="">
      <xdr:nvSpPr>
        <xdr:cNvPr id="17" name="Text Box 90">
          <a:extLst>
            <a:ext uri="{FF2B5EF4-FFF2-40B4-BE49-F238E27FC236}">
              <a16:creationId xmlns:a16="http://schemas.microsoft.com/office/drawing/2014/main" xmlns="" id="{5F7E3492-DEAB-429B-ADBC-009765E8DF96}"/>
            </a:ext>
          </a:extLst>
        </xdr:cNvPr>
        <xdr:cNvSpPr txBox="1">
          <a:spLocks noChangeArrowheads="1"/>
        </xdr:cNvSpPr>
      </xdr:nvSpPr>
      <xdr:spPr bwMode="auto">
        <a:xfrm>
          <a:off x="352425" y="200272650"/>
          <a:ext cx="76200" cy="291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19</xdr:row>
      <xdr:rowOff>91440</xdr:rowOff>
    </xdr:to>
    <xdr:sp macro="" textlink="">
      <xdr:nvSpPr>
        <xdr:cNvPr id="18" name="Text Box 87">
          <a:extLst>
            <a:ext uri="{FF2B5EF4-FFF2-40B4-BE49-F238E27FC236}">
              <a16:creationId xmlns:a16="http://schemas.microsoft.com/office/drawing/2014/main" xmlns="" id="{272923C2-9027-4FAB-8422-B7608098187A}"/>
            </a:ext>
          </a:extLst>
        </xdr:cNvPr>
        <xdr:cNvSpPr txBox="1">
          <a:spLocks noChangeArrowheads="1"/>
        </xdr:cNvSpPr>
      </xdr:nvSpPr>
      <xdr:spPr bwMode="auto">
        <a:xfrm>
          <a:off x="352425" y="200272650"/>
          <a:ext cx="76200" cy="291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19</xdr:row>
      <xdr:rowOff>91440</xdr:rowOff>
    </xdr:to>
    <xdr:sp macro="" textlink="">
      <xdr:nvSpPr>
        <xdr:cNvPr id="19" name="Text Box 88">
          <a:extLst>
            <a:ext uri="{FF2B5EF4-FFF2-40B4-BE49-F238E27FC236}">
              <a16:creationId xmlns:a16="http://schemas.microsoft.com/office/drawing/2014/main" xmlns="" id="{BEE9732D-3926-4AFB-8DCF-6B784CC4A424}"/>
            </a:ext>
          </a:extLst>
        </xdr:cNvPr>
        <xdr:cNvSpPr txBox="1">
          <a:spLocks noChangeArrowheads="1"/>
        </xdr:cNvSpPr>
      </xdr:nvSpPr>
      <xdr:spPr bwMode="auto">
        <a:xfrm>
          <a:off x="352425" y="200272650"/>
          <a:ext cx="76200" cy="291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19</xdr:row>
      <xdr:rowOff>91440</xdr:rowOff>
    </xdr:to>
    <xdr:sp macro="" textlink="">
      <xdr:nvSpPr>
        <xdr:cNvPr id="20" name="Text Box 89">
          <a:extLst>
            <a:ext uri="{FF2B5EF4-FFF2-40B4-BE49-F238E27FC236}">
              <a16:creationId xmlns:a16="http://schemas.microsoft.com/office/drawing/2014/main" xmlns="" id="{484E22AB-F61D-4392-B837-5253DEED4339}"/>
            </a:ext>
          </a:extLst>
        </xdr:cNvPr>
        <xdr:cNvSpPr txBox="1">
          <a:spLocks noChangeArrowheads="1"/>
        </xdr:cNvSpPr>
      </xdr:nvSpPr>
      <xdr:spPr bwMode="auto">
        <a:xfrm>
          <a:off x="352425" y="200272650"/>
          <a:ext cx="76200" cy="291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19</xdr:row>
      <xdr:rowOff>91440</xdr:rowOff>
    </xdr:to>
    <xdr:sp macro="" textlink="">
      <xdr:nvSpPr>
        <xdr:cNvPr id="21" name="Text Box 90">
          <a:extLst>
            <a:ext uri="{FF2B5EF4-FFF2-40B4-BE49-F238E27FC236}">
              <a16:creationId xmlns:a16="http://schemas.microsoft.com/office/drawing/2014/main" xmlns="" id="{A681E343-A173-44E4-828B-463431AA896A}"/>
            </a:ext>
          </a:extLst>
        </xdr:cNvPr>
        <xdr:cNvSpPr txBox="1">
          <a:spLocks noChangeArrowheads="1"/>
        </xdr:cNvSpPr>
      </xdr:nvSpPr>
      <xdr:spPr bwMode="auto">
        <a:xfrm>
          <a:off x="352425" y="200272650"/>
          <a:ext cx="76200" cy="291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19</xdr:row>
      <xdr:rowOff>91440</xdr:rowOff>
    </xdr:to>
    <xdr:sp macro="" textlink="">
      <xdr:nvSpPr>
        <xdr:cNvPr id="22" name="Text Box 87">
          <a:extLst>
            <a:ext uri="{FF2B5EF4-FFF2-40B4-BE49-F238E27FC236}">
              <a16:creationId xmlns:a16="http://schemas.microsoft.com/office/drawing/2014/main" xmlns="" id="{2356D3D1-950C-45F0-ACDD-5A88FE6EDE7D}"/>
            </a:ext>
          </a:extLst>
        </xdr:cNvPr>
        <xdr:cNvSpPr txBox="1">
          <a:spLocks noChangeArrowheads="1"/>
        </xdr:cNvSpPr>
      </xdr:nvSpPr>
      <xdr:spPr bwMode="auto">
        <a:xfrm>
          <a:off x="352425" y="200272650"/>
          <a:ext cx="76200" cy="291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19</xdr:row>
      <xdr:rowOff>91440</xdr:rowOff>
    </xdr:to>
    <xdr:sp macro="" textlink="">
      <xdr:nvSpPr>
        <xdr:cNvPr id="23" name="Text Box 88">
          <a:extLst>
            <a:ext uri="{FF2B5EF4-FFF2-40B4-BE49-F238E27FC236}">
              <a16:creationId xmlns:a16="http://schemas.microsoft.com/office/drawing/2014/main" xmlns="" id="{5D8FF790-949D-4D81-863E-A9797513720F}"/>
            </a:ext>
          </a:extLst>
        </xdr:cNvPr>
        <xdr:cNvSpPr txBox="1">
          <a:spLocks noChangeArrowheads="1"/>
        </xdr:cNvSpPr>
      </xdr:nvSpPr>
      <xdr:spPr bwMode="auto">
        <a:xfrm>
          <a:off x="352425" y="200272650"/>
          <a:ext cx="76200" cy="291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19</xdr:row>
      <xdr:rowOff>91440</xdr:rowOff>
    </xdr:to>
    <xdr:sp macro="" textlink="">
      <xdr:nvSpPr>
        <xdr:cNvPr id="24" name="Text Box 89">
          <a:extLst>
            <a:ext uri="{FF2B5EF4-FFF2-40B4-BE49-F238E27FC236}">
              <a16:creationId xmlns:a16="http://schemas.microsoft.com/office/drawing/2014/main" xmlns="" id="{90C34F81-661B-4B03-A636-6CF0D56FB95F}"/>
            </a:ext>
          </a:extLst>
        </xdr:cNvPr>
        <xdr:cNvSpPr txBox="1">
          <a:spLocks noChangeArrowheads="1"/>
        </xdr:cNvSpPr>
      </xdr:nvSpPr>
      <xdr:spPr bwMode="auto">
        <a:xfrm>
          <a:off x="352425" y="200272650"/>
          <a:ext cx="76200" cy="291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0</xdr:rowOff>
    </xdr:from>
    <xdr:to>
      <xdr:col>1</xdr:col>
      <xdr:colOff>76200</xdr:colOff>
      <xdr:row>19</xdr:row>
      <xdr:rowOff>91440</xdr:rowOff>
    </xdr:to>
    <xdr:sp macro="" textlink="">
      <xdr:nvSpPr>
        <xdr:cNvPr id="25" name="Text Box 90">
          <a:extLst>
            <a:ext uri="{FF2B5EF4-FFF2-40B4-BE49-F238E27FC236}">
              <a16:creationId xmlns:a16="http://schemas.microsoft.com/office/drawing/2014/main" xmlns="" id="{6DFFB1C2-102C-4340-8B02-EFFCFE506568}"/>
            </a:ext>
          </a:extLst>
        </xdr:cNvPr>
        <xdr:cNvSpPr txBox="1">
          <a:spLocks noChangeArrowheads="1"/>
        </xdr:cNvSpPr>
      </xdr:nvSpPr>
      <xdr:spPr bwMode="auto">
        <a:xfrm>
          <a:off x="352425" y="200272650"/>
          <a:ext cx="76200" cy="291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H33"/>
  <sheetViews>
    <sheetView showZeros="0" topLeftCell="A7" workbookViewId="0">
      <selection activeCell="H18" sqref="H18"/>
    </sheetView>
  </sheetViews>
  <sheetFormatPr defaultColWidth="11.5703125" defaultRowHeight="18.75"/>
  <cols>
    <col min="1" max="6" width="11.5703125" style="2"/>
    <col min="7" max="7" width="19.5703125" style="2" customWidth="1"/>
    <col min="8" max="8" width="8.42578125" style="2" customWidth="1"/>
    <col min="9" max="16384" width="11.5703125" style="2"/>
  </cols>
  <sheetData>
    <row r="1" spans="1:7">
      <c r="A1" s="1"/>
    </row>
    <row r="3" spans="1:7" s="4" customFormat="1" ht="23.25">
      <c r="A3" s="25" t="s">
        <v>852</v>
      </c>
      <c r="B3" s="3"/>
      <c r="D3" s="5"/>
      <c r="E3" s="6"/>
    </row>
    <row r="4" spans="1:7" s="4" customFormat="1" ht="23.25">
      <c r="A4" s="26" t="s">
        <v>853</v>
      </c>
      <c r="B4" s="3"/>
      <c r="D4" s="5"/>
      <c r="E4" s="6"/>
    </row>
    <row r="5" spans="1:7" s="4" customFormat="1" ht="23.25">
      <c r="A5" s="27" t="s">
        <v>854</v>
      </c>
      <c r="B5" s="7"/>
      <c r="D5" s="5"/>
      <c r="E5" s="6"/>
    </row>
    <row r="6" spans="1:7" s="4" customFormat="1" ht="23.25">
      <c r="A6" s="28" t="s">
        <v>855</v>
      </c>
      <c r="B6" s="7"/>
      <c r="D6" s="5"/>
      <c r="E6" s="6"/>
    </row>
    <row r="7" spans="1:7" s="8" customFormat="1" ht="21">
      <c r="C7" s="9"/>
      <c r="D7" s="10"/>
      <c r="E7" s="11"/>
    </row>
    <row r="8" spans="1:7" s="8" customFormat="1" ht="12.75">
      <c r="D8" s="10"/>
      <c r="E8" s="11"/>
    </row>
    <row r="9" spans="1:7" s="8" customFormat="1" ht="12.75">
      <c r="C9" s="12"/>
      <c r="D9" s="10"/>
      <c r="E9" s="11"/>
    </row>
    <row r="10" spans="1:7" s="13" customFormat="1" ht="12.75">
      <c r="C10" s="14"/>
      <c r="D10" s="15"/>
    </row>
    <row r="11" spans="1:7" s="13" customFormat="1" ht="12.75">
      <c r="C11" s="14"/>
      <c r="D11" s="15"/>
    </row>
    <row r="12" spans="1:7" s="13" customFormat="1" ht="36">
      <c r="A12" s="650" t="s">
        <v>26</v>
      </c>
      <c r="B12" s="651"/>
      <c r="C12" s="651"/>
      <c r="D12" s="651"/>
      <c r="E12" s="651"/>
      <c r="F12" s="651"/>
      <c r="G12" s="651"/>
    </row>
    <row r="13" spans="1:7" s="13" customFormat="1" ht="12.75">
      <c r="C13" s="14"/>
      <c r="D13" s="15"/>
    </row>
    <row r="14" spans="1:7" s="13" customFormat="1" ht="12.75">
      <c r="C14" s="14"/>
      <c r="D14" s="15"/>
    </row>
    <row r="15" spans="1:7" s="13" customFormat="1" ht="12.75">
      <c r="C15" s="14"/>
      <c r="D15" s="15"/>
    </row>
    <row r="16" spans="1:7" s="13" customFormat="1" ht="12.75">
      <c r="C16" s="14"/>
      <c r="D16" s="15"/>
    </row>
    <row r="17" spans="1:8" s="8" customFormat="1" ht="12.75">
      <c r="C17" s="16"/>
      <c r="D17" s="10"/>
      <c r="E17" s="11"/>
    </row>
    <row r="18" spans="1:8" s="8" customFormat="1" ht="75" customHeight="1">
      <c r="A18" s="652" t="s">
        <v>856</v>
      </c>
      <c r="B18" s="652"/>
      <c r="C18" s="652"/>
      <c r="D18" s="652"/>
      <c r="E18" s="652"/>
      <c r="F18" s="652"/>
      <c r="G18" s="652"/>
    </row>
    <row r="19" spans="1:8" s="8" customFormat="1" ht="23.25">
      <c r="A19" s="192"/>
      <c r="B19" s="192"/>
      <c r="C19" s="192"/>
      <c r="D19" s="192"/>
      <c r="E19" s="192"/>
      <c r="F19" s="192"/>
      <c r="G19" s="192"/>
    </row>
    <row r="20" spans="1:8" s="8" customFormat="1" ht="23.25">
      <c r="A20" s="192"/>
      <c r="B20" s="192"/>
      <c r="C20" s="192"/>
      <c r="D20" s="192"/>
      <c r="E20" s="192"/>
      <c r="F20" s="192"/>
      <c r="G20" s="192"/>
    </row>
    <row r="21" spans="1:8" s="8" customFormat="1" ht="23.25">
      <c r="A21" s="192"/>
      <c r="B21" s="192"/>
      <c r="C21" s="192"/>
      <c r="D21" s="192"/>
      <c r="E21" s="192"/>
      <c r="F21" s="192"/>
      <c r="G21" s="192"/>
    </row>
    <row r="22" spans="1:8" s="8" customFormat="1" ht="23.25">
      <c r="A22" s="192"/>
      <c r="B22" s="192"/>
      <c r="C22" s="192"/>
      <c r="D22" s="192"/>
      <c r="E22" s="192"/>
      <c r="F22" s="192"/>
      <c r="G22" s="192"/>
    </row>
    <row r="23" spans="1:8">
      <c r="A23" s="193" t="s">
        <v>105</v>
      </c>
      <c r="B23" s="18"/>
      <c r="C23" s="18"/>
      <c r="D23" s="18"/>
      <c r="E23" s="18"/>
      <c r="F23" s="18"/>
      <c r="G23" s="18"/>
      <c r="H23" s="18"/>
    </row>
    <row r="24" spans="1:8">
      <c r="A24" s="653"/>
      <c r="B24" s="653"/>
      <c r="C24" s="653"/>
      <c r="D24" s="653"/>
      <c r="E24" s="653"/>
      <c r="F24" s="653"/>
      <c r="G24" s="653"/>
      <c r="H24" s="18"/>
    </row>
    <row r="25" spans="1:8">
      <c r="A25" s="19"/>
      <c r="B25" s="18"/>
      <c r="C25" s="18"/>
      <c r="D25" s="18"/>
      <c r="E25" s="18"/>
      <c r="F25" s="18"/>
      <c r="G25" s="18"/>
      <c r="H25" s="18"/>
    </row>
    <row r="26" spans="1:8">
      <c r="A26" s="18"/>
      <c r="B26" s="18"/>
      <c r="C26" s="18"/>
      <c r="D26" s="17"/>
      <c r="E26" s="18"/>
      <c r="F26" s="18"/>
      <c r="G26" s="18"/>
      <c r="H26" s="18"/>
    </row>
    <row r="27" spans="1:8">
      <c r="A27" s="18"/>
      <c r="B27" s="18"/>
      <c r="C27" s="18"/>
      <c r="D27" s="18"/>
      <c r="E27" s="18"/>
      <c r="F27" s="18"/>
      <c r="G27" s="18"/>
      <c r="H27" s="18"/>
    </row>
    <row r="28" spans="1:8">
      <c r="A28" s="18"/>
      <c r="B28" s="18"/>
      <c r="C28" s="18"/>
      <c r="D28" s="18"/>
      <c r="E28" s="18"/>
      <c r="F28" s="18"/>
      <c r="G28" s="18"/>
      <c r="H28" s="18"/>
    </row>
    <row r="29" spans="1:8">
      <c r="A29" s="18"/>
      <c r="B29" s="18"/>
      <c r="C29" s="18"/>
      <c r="D29" s="18"/>
      <c r="E29" s="18"/>
      <c r="F29" s="18"/>
      <c r="G29" s="18"/>
      <c r="H29" s="18"/>
    </row>
    <row r="30" spans="1:8">
      <c r="A30" s="18"/>
      <c r="B30" s="18"/>
      <c r="C30" s="18"/>
      <c r="D30" s="18"/>
      <c r="E30" s="18"/>
      <c r="F30" s="18"/>
      <c r="G30" s="18"/>
      <c r="H30" s="18"/>
    </row>
    <row r="31" spans="1:8">
      <c r="A31" s="18"/>
      <c r="B31" s="18"/>
      <c r="C31" s="18"/>
      <c r="D31" s="18"/>
      <c r="E31" s="18"/>
      <c r="F31" s="18"/>
      <c r="G31" s="18"/>
      <c r="H31" s="18"/>
    </row>
    <row r="32" spans="1:8">
      <c r="A32" s="18"/>
      <c r="B32" s="18"/>
      <c r="C32" s="18"/>
      <c r="D32" s="18"/>
      <c r="E32" s="18"/>
      <c r="F32" s="18"/>
      <c r="G32" s="18"/>
      <c r="H32" s="18"/>
    </row>
    <row r="33" spans="1:8">
      <c r="A33" s="18"/>
      <c r="B33" s="18"/>
      <c r="C33" s="18"/>
      <c r="D33" s="18"/>
      <c r="E33" s="18"/>
      <c r="F33" s="18"/>
      <c r="G33" s="18"/>
      <c r="H33" s="18"/>
    </row>
  </sheetData>
  <sheetProtection algorithmName="SHA-512" hashValue="J+tXBJiU8FG4GqJl+ePfFn9+spb9G/emgmtZxy7PwYPhPLwH0FF+MlggEunCVlUFGMHpiFq1TVLJCRYqs1oO4g==" saltValue="CqZ1Yqs/fN3z3wpdBOIN1A==" spinCount="100000" sheet="1" objects="1" scenarios="1"/>
  <mergeCells count="3">
    <mergeCell ref="A12:G12"/>
    <mergeCell ref="A18:G18"/>
    <mergeCell ref="A24:G24"/>
  </mergeCells>
  <pageMargins left="0.59055118110236227" right="0.19685039370078741" top="0.74803149606299213" bottom="0.74803149606299213" header="0.31496062992125984" footer="0.31496062992125984"/>
  <pageSetup fitToHeight="0" orientation="portrait" useFirstPageNumber="1" r:id="rId1"/>
  <headerFooter>
    <oddFooter>&amp;L&amp;A&amp;R&amp;P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F17"/>
  <sheetViews>
    <sheetView showZeros="0" workbookViewId="0">
      <selection activeCell="C17" sqref="C17"/>
    </sheetView>
  </sheetViews>
  <sheetFormatPr defaultColWidth="9.42578125" defaultRowHeight="15"/>
  <cols>
    <col min="1" max="1" width="9.5703125" customWidth="1"/>
    <col min="2" max="2" width="45.5703125" customWidth="1"/>
    <col min="3" max="3" width="34.140625" bestFit="1" customWidth="1"/>
    <col min="4" max="4" width="14.85546875" bestFit="1" customWidth="1"/>
    <col min="5" max="5" width="26.140625" bestFit="1" customWidth="1"/>
    <col min="6" max="6" width="12.5703125" bestFit="1" customWidth="1"/>
  </cols>
  <sheetData>
    <row r="1" spans="1:6" s="30" customFormat="1">
      <c r="A1" s="213" t="s">
        <v>739</v>
      </c>
      <c r="C1" s="214"/>
      <c r="D1" s="106"/>
    </row>
    <row r="2" spans="1:6" s="30" customFormat="1">
      <c r="D2" s="106"/>
    </row>
    <row r="3" spans="1:6" s="29" customFormat="1">
      <c r="A3" s="70" t="s">
        <v>0</v>
      </c>
      <c r="B3" s="29" t="s">
        <v>1</v>
      </c>
      <c r="C3" s="73"/>
      <c r="D3" s="106"/>
    </row>
    <row r="4" spans="1:6" s="29" customFormat="1">
      <c r="A4" s="70"/>
      <c r="B4" s="29" t="s">
        <v>3</v>
      </c>
      <c r="C4" s="73"/>
      <c r="D4" s="106"/>
    </row>
    <row r="5" spans="1:6" s="29" customFormat="1">
      <c r="A5" s="70" t="s">
        <v>2</v>
      </c>
      <c r="B5" s="29" t="s">
        <v>857</v>
      </c>
      <c r="C5" s="73"/>
      <c r="D5" s="106"/>
    </row>
    <row r="6" spans="1:6" s="29" customFormat="1">
      <c r="A6" s="70" t="s">
        <v>13</v>
      </c>
      <c r="B6" s="29" t="s">
        <v>4</v>
      </c>
      <c r="C6" s="73"/>
      <c r="D6" s="106"/>
    </row>
    <row r="7" spans="1:6" s="29" customFormat="1" ht="45">
      <c r="A7" s="329" t="s">
        <v>5</v>
      </c>
      <c r="B7" s="231" t="s">
        <v>856</v>
      </c>
      <c r="C7" s="231"/>
      <c r="E7" s="153"/>
    </row>
    <row r="9" spans="1:6" s="147" customFormat="1" ht="20.100000000000001" customHeight="1">
      <c r="A9" s="439" t="s">
        <v>1492</v>
      </c>
      <c r="B9" s="74" t="s">
        <v>254</v>
      </c>
      <c r="C9" s="265" t="s">
        <v>1511</v>
      </c>
      <c r="D9" s="414" t="s">
        <v>1512</v>
      </c>
      <c r="E9" s="414" t="s">
        <v>1513</v>
      </c>
    </row>
    <row r="10" spans="1:6" s="69" customFormat="1" ht="20.100000000000001" customHeight="1">
      <c r="A10" s="81" t="s">
        <v>1493</v>
      </c>
      <c r="B10" s="82" t="s">
        <v>984</v>
      </c>
      <c r="C10" s="83">
        <f>'EPF5.Krovska in kleparska dela'!$F$55</f>
        <v>0</v>
      </c>
      <c r="D10" s="83">
        <f>'EPF5.Krovska in kleparska dela'!$H$55</f>
        <v>0</v>
      </c>
      <c r="E10" s="95">
        <f>+C10-D10</f>
        <v>0</v>
      </c>
      <c r="F10" s="113"/>
    </row>
    <row r="11" spans="1:6" s="69" customFormat="1" ht="20.100000000000001" customHeight="1">
      <c r="A11" s="81" t="s">
        <v>1494</v>
      </c>
      <c r="B11" s="82" t="s">
        <v>113</v>
      </c>
      <c r="C11" s="83">
        <f>'EPF6.Slikopleskarska dela'!$F$56</f>
        <v>0</v>
      </c>
      <c r="D11" s="83">
        <f>'EPF6.Slikopleskarska dela'!$H$56</f>
        <v>0</v>
      </c>
      <c r="E11" s="95">
        <f t="shared" ref="E11:E15" si="0">+C11-D11</f>
        <v>0</v>
      </c>
      <c r="F11" s="113"/>
    </row>
    <row r="12" spans="1:6" s="69" customFormat="1" ht="20.100000000000001" customHeight="1">
      <c r="A12" s="81" t="s">
        <v>1495</v>
      </c>
      <c r="B12" s="82" t="s">
        <v>112</v>
      </c>
      <c r="C12" s="83">
        <f>'7EPF.Ključavničarska dela'!$F$80</f>
        <v>0</v>
      </c>
      <c r="D12" s="83">
        <f>'7EPF.Ključavničarska dela'!$H$80</f>
        <v>0</v>
      </c>
      <c r="E12" s="95">
        <f t="shared" si="0"/>
        <v>0</v>
      </c>
      <c r="F12" s="113"/>
    </row>
    <row r="13" spans="1:6" s="69" customFormat="1" ht="20.100000000000001" customHeight="1">
      <c r="A13" s="84" t="s">
        <v>1496</v>
      </c>
      <c r="B13" s="92" t="s">
        <v>116</v>
      </c>
      <c r="C13" s="93">
        <f>'EPF8.Ostala dela'!$F$164</f>
        <v>0</v>
      </c>
      <c r="D13" s="93">
        <f>'EPF8.Ostala dela'!$H$164</f>
        <v>0</v>
      </c>
      <c r="E13" s="95">
        <f t="shared" si="0"/>
        <v>0</v>
      </c>
      <c r="F13" s="113"/>
    </row>
    <row r="14" spans="1:6" s="69" customFormat="1" ht="20.100000000000001" customHeight="1">
      <c r="A14" s="84" t="s">
        <v>1522</v>
      </c>
      <c r="B14" s="504" t="s">
        <v>2110</v>
      </c>
      <c r="C14" s="93">
        <f>SUM(C10:C13)*0.015</f>
        <v>0</v>
      </c>
      <c r="D14" s="93">
        <f>+C14*'B.Skupna rekapitulacija'!$C$9</f>
        <v>0</v>
      </c>
      <c r="E14" s="95">
        <f t="shared" si="0"/>
        <v>0</v>
      </c>
      <c r="F14" s="113"/>
    </row>
    <row r="15" spans="1:6" s="69" customFormat="1" ht="51">
      <c r="A15" s="84"/>
      <c r="B15" s="505" t="s">
        <v>2111</v>
      </c>
      <c r="C15" s="93"/>
      <c r="D15" s="93"/>
      <c r="E15" s="95">
        <f t="shared" si="0"/>
        <v>0</v>
      </c>
      <c r="F15" s="113"/>
    </row>
    <row r="16" spans="1:6" s="147" customFormat="1" ht="20.100000000000001" customHeight="1" thickBot="1">
      <c r="A16" s="142" t="s">
        <v>1492</v>
      </c>
      <c r="B16" s="151" t="s">
        <v>12</v>
      </c>
      <c r="C16" s="90">
        <f>SUM(C10:C15)</f>
        <v>0</v>
      </c>
      <c r="D16" s="90">
        <f>SUM(D10:D15)</f>
        <v>0</v>
      </c>
      <c r="E16" s="152">
        <f>SUM(E10:E15)</f>
        <v>0</v>
      </c>
      <c r="F16" s="285"/>
    </row>
    <row r="17" ht="15.75" thickTop="1"/>
  </sheetData>
  <sheetProtection algorithmName="SHA-512" hashValue="hBsNVC75sIEKyh9UZ3ed8aDtjBNn6vsXw7BNcYv6Qr1EeNc41z7Adkt+EVraNjaoQt5qJinGxaz4GLmCjv4jOw==" saltValue="IW0ahl3VuWh/v1ia/9/dBQ==" spinCount="100000" sheet="1" objects="1" scenarios="1"/>
  <pageMargins left="0.59055118110236227" right="0.19685039370078741" top="0.74803149606299213" bottom="0.74803149606299213" header="0.31496062992125984" footer="0.31496062992125984"/>
  <pageSetup scale="74" firstPageNumber="25" fitToHeight="0" orientation="portrait" useFirstPageNumber="1" r:id="rId1"/>
  <headerFooter>
    <oddHeader>&amp;L&amp;9ENERGETSKA SANACIJA OBJEKTA VRTEC VRHOVCI ENOTA VRHOVCI, PRI KATERI SE UPOŠTEVAJO OKOLJSKI VIDIKI</oddHeader>
    <oddFooter>&amp;L&amp;A&amp;R&amp;P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J57"/>
  <sheetViews>
    <sheetView showZeros="0" topLeftCell="A25" zoomScaleNormal="100" workbookViewId="0">
      <selection activeCell="L36" sqref="L36"/>
    </sheetView>
  </sheetViews>
  <sheetFormatPr defaultColWidth="9.42578125" defaultRowHeight="15"/>
  <cols>
    <col min="1" max="1" width="9.5703125" style="200" customWidth="1"/>
    <col min="2" max="2" width="45.5703125" style="29" customWidth="1"/>
    <col min="3" max="3" width="6" style="70" bestFit="1" customWidth="1"/>
    <col min="4" max="4" width="7.42578125" style="70" bestFit="1" customWidth="1"/>
    <col min="5" max="5" width="11.42578125" style="41" bestFit="1" customWidth="1"/>
    <col min="6" max="6" width="16.42578125" style="41" bestFit="1" customWidth="1"/>
    <col min="7" max="7" width="16.42578125" style="50" bestFit="1" customWidth="1"/>
    <col min="8" max="8" width="18" style="50" bestFit="1" customWidth="1"/>
    <col min="9" max="9" width="22.5703125" style="29" bestFit="1" customWidth="1"/>
    <col min="10" max="10" width="18" style="29" bestFit="1" customWidth="1"/>
    <col min="11" max="16384" width="9.42578125" style="29"/>
  </cols>
  <sheetData>
    <row r="1" spans="1:10" s="147" customFormat="1" ht="18.75">
      <c r="A1" s="197" t="s">
        <v>1492</v>
      </c>
      <c r="B1" s="74" t="s">
        <v>7</v>
      </c>
      <c r="C1" s="262"/>
      <c r="D1" s="262"/>
      <c r="E1" s="264"/>
      <c r="F1" s="264"/>
      <c r="G1" s="270"/>
      <c r="H1" s="270"/>
      <c r="I1" s="270"/>
      <c r="J1" s="270"/>
    </row>
    <row r="3" spans="1:10" s="147" customFormat="1" ht="18.75">
      <c r="A3" s="277" t="s">
        <v>1493</v>
      </c>
      <c r="B3" s="266" t="s">
        <v>252</v>
      </c>
      <c r="C3" s="267"/>
      <c r="D3" s="267"/>
      <c r="E3" s="272"/>
      <c r="F3" s="272"/>
      <c r="G3" s="266"/>
      <c r="H3" s="266"/>
      <c r="I3" s="266"/>
      <c r="J3" s="266"/>
    </row>
    <row r="4" spans="1:10">
      <c r="A4" s="199"/>
      <c r="B4" s="50"/>
    </row>
    <row r="5" spans="1:10">
      <c r="B5" s="29" t="s">
        <v>126</v>
      </c>
    </row>
    <row r="6" spans="1:10">
      <c r="B6" s="29" t="s">
        <v>411</v>
      </c>
    </row>
    <row r="7" spans="1:10">
      <c r="B7" s="29" t="s">
        <v>412</v>
      </c>
    </row>
    <row r="8" spans="1:10">
      <c r="B8" s="29" t="s">
        <v>181</v>
      </c>
    </row>
    <row r="9" spans="1:10">
      <c r="A9" s="200" t="s">
        <v>237</v>
      </c>
      <c r="B9" s="29" t="s">
        <v>263</v>
      </c>
    </row>
    <row r="10" spans="1:10">
      <c r="A10" s="200" t="s">
        <v>237</v>
      </c>
      <c r="B10" s="29" t="s">
        <v>413</v>
      </c>
    </row>
    <row r="11" spans="1:10">
      <c r="B11" s="29" t="s">
        <v>414</v>
      </c>
    </row>
    <row r="12" spans="1:10">
      <c r="B12" s="29" t="s">
        <v>415</v>
      </c>
    </row>
    <row r="13" spans="1:10">
      <c r="B13" s="29" t="s">
        <v>416</v>
      </c>
    </row>
    <row r="14" spans="1:10">
      <c r="A14" s="200" t="s">
        <v>237</v>
      </c>
      <c r="B14" s="29" t="s">
        <v>417</v>
      </c>
    </row>
    <row r="15" spans="1:10">
      <c r="A15" s="200" t="s">
        <v>237</v>
      </c>
      <c r="B15" s="29" t="s">
        <v>418</v>
      </c>
    </row>
    <row r="16" spans="1:10">
      <c r="A16" s="200" t="s">
        <v>237</v>
      </c>
      <c r="B16" s="29" t="s">
        <v>419</v>
      </c>
    </row>
    <row r="17" spans="1:10">
      <c r="A17" s="200" t="s">
        <v>237</v>
      </c>
      <c r="B17" s="29" t="s">
        <v>420</v>
      </c>
    </row>
    <row r="18" spans="1:10">
      <c r="A18" s="200" t="s">
        <v>237</v>
      </c>
      <c r="B18" s="29" t="s">
        <v>421</v>
      </c>
    </row>
    <row r="19" spans="1:10">
      <c r="A19" s="200" t="s">
        <v>237</v>
      </c>
      <c r="B19" s="29" t="s">
        <v>422</v>
      </c>
    </row>
    <row r="20" spans="1:10">
      <c r="B20" s="29" t="s">
        <v>423</v>
      </c>
    </row>
    <row r="21" spans="1:10">
      <c r="B21" s="29" t="s">
        <v>424</v>
      </c>
    </row>
    <row r="22" spans="1:10">
      <c r="A22" s="200" t="s">
        <v>237</v>
      </c>
      <c r="B22" s="29" t="s">
        <v>425</v>
      </c>
    </row>
    <row r="24" spans="1:10">
      <c r="B24" s="29" t="s">
        <v>426</v>
      </c>
    </row>
    <row r="25" spans="1:10">
      <c r="A25" s="200" t="s">
        <v>237</v>
      </c>
      <c r="B25" s="29" t="s">
        <v>427</v>
      </c>
    </row>
    <row r="26" spans="1:10">
      <c r="B26" s="29" t="s">
        <v>428</v>
      </c>
    </row>
    <row r="27" spans="1:10">
      <c r="B27" s="29" t="s">
        <v>429</v>
      </c>
    </row>
    <row r="29" spans="1:10" s="39" customFormat="1" ht="12.75">
      <c r="A29" s="422" t="s">
        <v>1514</v>
      </c>
      <c r="B29" s="36" t="s">
        <v>17</v>
      </c>
      <c r="C29" s="37" t="s">
        <v>1515</v>
      </c>
      <c r="D29" s="37" t="s">
        <v>1516</v>
      </c>
      <c r="E29" s="423" t="s">
        <v>1517</v>
      </c>
      <c r="F29" s="38" t="s">
        <v>1518</v>
      </c>
      <c r="G29" s="38" t="s">
        <v>1519</v>
      </c>
      <c r="H29" s="38" t="s">
        <v>1520</v>
      </c>
      <c r="I29" s="424" t="s">
        <v>1521</v>
      </c>
      <c r="J29" s="35" t="s">
        <v>41</v>
      </c>
    </row>
    <row r="30" spans="1:10">
      <c r="A30" s="216"/>
      <c r="B30" s="217"/>
      <c r="C30" s="341"/>
      <c r="D30" s="342"/>
      <c r="E30" s="209"/>
      <c r="F30" s="68"/>
      <c r="G30" s="131"/>
      <c r="H30" s="132"/>
    </row>
    <row r="31" spans="1:10">
      <c r="A31" s="215" t="s">
        <v>629</v>
      </c>
      <c r="B31" s="218" t="s">
        <v>430</v>
      </c>
      <c r="C31" s="341"/>
      <c r="D31" s="341"/>
      <c r="E31" s="211"/>
      <c r="F31" s="29"/>
      <c r="G31" s="29"/>
      <c r="H31" s="29"/>
    </row>
    <row r="32" spans="1:10">
      <c r="A32" s="215"/>
      <c r="B32" s="218" t="s">
        <v>1112</v>
      </c>
      <c r="C32" s="341"/>
      <c r="D32" s="341"/>
      <c r="E32" s="211"/>
      <c r="F32" s="29"/>
      <c r="G32" s="29"/>
      <c r="H32" s="29"/>
    </row>
    <row r="33" spans="1:10">
      <c r="A33" s="215"/>
      <c r="B33" s="218" t="s">
        <v>431</v>
      </c>
      <c r="C33" s="341"/>
      <c r="D33" s="341"/>
      <c r="E33" s="211"/>
      <c r="F33" s="29"/>
      <c r="G33" s="29"/>
      <c r="H33" s="29"/>
    </row>
    <row r="34" spans="1:10">
      <c r="A34" s="215"/>
      <c r="B34" s="218" t="s">
        <v>432</v>
      </c>
      <c r="C34" s="341"/>
      <c r="D34" s="341"/>
      <c r="E34" s="211"/>
      <c r="F34" s="29"/>
      <c r="G34" s="29"/>
      <c r="H34" s="29"/>
    </row>
    <row r="35" spans="1:10">
      <c r="A35" s="215"/>
      <c r="B35" s="218" t="s">
        <v>1113</v>
      </c>
      <c r="C35" s="218" t="s">
        <v>19</v>
      </c>
      <c r="D35" s="341">
        <v>174.93</v>
      </c>
      <c r="E35" s="210"/>
      <c r="F35" s="72">
        <f>+E35*D35</f>
        <v>0</v>
      </c>
      <c r="G35" s="425">
        <f>+E35*'B.Skupna rekapitulacija'!$C$9</f>
        <v>0</v>
      </c>
      <c r="H35" s="425">
        <f>+G35*D35</f>
        <v>0</v>
      </c>
      <c r="I35" s="427">
        <f>+E35*(1-'B.Skupna rekapitulacija'!$C$9)</f>
        <v>0</v>
      </c>
      <c r="J35" s="426">
        <f>+I35*D35</f>
        <v>0</v>
      </c>
    </row>
    <row r="36" spans="1:10">
      <c r="A36" s="215"/>
      <c r="B36" s="218"/>
      <c r="C36" s="29"/>
      <c r="D36" s="341"/>
      <c r="E36" s="211"/>
      <c r="F36" s="58"/>
      <c r="G36" s="58"/>
      <c r="H36" s="58"/>
    </row>
    <row r="37" spans="1:10">
      <c r="A37" s="215" t="s">
        <v>630</v>
      </c>
      <c r="B37" s="218" t="s">
        <v>1114</v>
      </c>
      <c r="C37" s="29"/>
      <c r="D37" s="341"/>
      <c r="E37" s="211"/>
      <c r="F37" s="58"/>
      <c r="G37" s="58"/>
      <c r="H37" s="58"/>
    </row>
    <row r="38" spans="1:10">
      <c r="A38" s="215"/>
      <c r="B38" s="218" t="s">
        <v>1115</v>
      </c>
      <c r="C38" s="29"/>
      <c r="D38" s="341"/>
      <c r="E38" s="211"/>
      <c r="F38" s="58"/>
      <c r="G38" s="58"/>
      <c r="H38" s="58"/>
    </row>
    <row r="39" spans="1:10">
      <c r="A39" s="215"/>
      <c r="B39" s="218" t="s">
        <v>296</v>
      </c>
      <c r="C39" s="218" t="s">
        <v>15</v>
      </c>
      <c r="D39" s="341">
        <v>18</v>
      </c>
      <c r="E39" s="210"/>
      <c r="F39" s="72">
        <f>+E39*D39</f>
        <v>0</v>
      </c>
      <c r="G39" s="425">
        <f>+E39*'B.Skupna rekapitulacija'!$C$9</f>
        <v>0</v>
      </c>
      <c r="H39" s="425">
        <f>+G39*D39</f>
        <v>0</v>
      </c>
      <c r="I39" s="427">
        <f>+E39*(1-'B.Skupna rekapitulacija'!$C$9)</f>
        <v>0</v>
      </c>
      <c r="J39" s="426">
        <f>+I39*D39</f>
        <v>0</v>
      </c>
    </row>
    <row r="40" spans="1:10">
      <c r="A40" s="215"/>
      <c r="B40" s="218"/>
      <c r="C40" s="29"/>
      <c r="D40" s="341"/>
      <c r="E40" s="211"/>
      <c r="F40" s="58"/>
      <c r="G40" s="58"/>
      <c r="H40" s="58"/>
    </row>
    <row r="41" spans="1:10">
      <c r="A41" s="215" t="s">
        <v>631</v>
      </c>
      <c r="B41" s="218" t="s">
        <v>1116</v>
      </c>
      <c r="C41" s="29"/>
      <c r="D41" s="341"/>
      <c r="E41" s="211"/>
      <c r="F41" s="58"/>
      <c r="G41" s="58"/>
      <c r="H41" s="58"/>
    </row>
    <row r="42" spans="1:10">
      <c r="A42" s="215"/>
      <c r="B42" s="218" t="s">
        <v>433</v>
      </c>
      <c r="C42" s="29"/>
      <c r="D42" s="341"/>
      <c r="E42" s="211"/>
      <c r="F42" s="58"/>
      <c r="G42" s="58"/>
      <c r="H42" s="58"/>
    </row>
    <row r="43" spans="1:10">
      <c r="A43" s="215"/>
      <c r="B43" s="218" t="s">
        <v>434</v>
      </c>
      <c r="C43" s="29"/>
      <c r="D43" s="341"/>
      <c r="E43" s="211"/>
      <c r="F43" s="58"/>
      <c r="G43" s="58"/>
      <c r="H43" s="58"/>
    </row>
    <row r="44" spans="1:10">
      <c r="A44" s="215"/>
      <c r="B44" s="218" t="s">
        <v>435</v>
      </c>
      <c r="C44" s="218" t="s">
        <v>19</v>
      </c>
      <c r="D44" s="341">
        <v>22</v>
      </c>
      <c r="E44" s="210"/>
      <c r="F44" s="72">
        <f>+E44*D44</f>
        <v>0</v>
      </c>
      <c r="G44" s="425">
        <f>+E44*'B.Skupna rekapitulacija'!$C$9</f>
        <v>0</v>
      </c>
      <c r="H44" s="425">
        <f>+G44*D44</f>
        <v>0</v>
      </c>
      <c r="I44" s="427">
        <f>+E44*(1-'B.Skupna rekapitulacija'!$C$9)</f>
        <v>0</v>
      </c>
      <c r="J44" s="426">
        <f>+I44*D44</f>
        <v>0</v>
      </c>
    </row>
    <row r="45" spans="1:10">
      <c r="A45" s="215"/>
      <c r="B45" s="218"/>
      <c r="C45" s="29"/>
      <c r="D45" s="341"/>
      <c r="E45" s="211"/>
      <c r="F45" s="58"/>
      <c r="G45" s="58"/>
      <c r="H45" s="58"/>
    </row>
    <row r="46" spans="1:10">
      <c r="A46" s="215" t="s">
        <v>632</v>
      </c>
      <c r="B46" s="218" t="s">
        <v>1117</v>
      </c>
      <c r="C46" s="29"/>
      <c r="D46" s="341"/>
      <c r="E46" s="211"/>
      <c r="F46" s="58"/>
      <c r="G46" s="58"/>
      <c r="H46" s="58"/>
    </row>
    <row r="47" spans="1:10">
      <c r="A47" s="215"/>
      <c r="B47" s="218" t="s">
        <v>433</v>
      </c>
      <c r="C47" s="29"/>
      <c r="D47" s="341"/>
      <c r="E47" s="211"/>
      <c r="F47" s="58"/>
      <c r="G47" s="58"/>
      <c r="H47" s="58"/>
    </row>
    <row r="48" spans="1:10">
      <c r="A48" s="215"/>
      <c r="B48" s="218" t="s">
        <v>1118</v>
      </c>
      <c r="C48" s="218" t="s">
        <v>19</v>
      </c>
      <c r="D48" s="341">
        <v>51</v>
      </c>
      <c r="E48" s="210"/>
      <c r="F48" s="72">
        <f>+E48*D48</f>
        <v>0</v>
      </c>
      <c r="G48" s="425">
        <f>+E48*'B.Skupna rekapitulacija'!$C$9</f>
        <v>0</v>
      </c>
      <c r="H48" s="425">
        <f>+G48*D48</f>
        <v>0</v>
      </c>
      <c r="I48" s="427">
        <f>+E48*(1-'B.Skupna rekapitulacija'!$C$9)</f>
        <v>0</v>
      </c>
      <c r="J48" s="426">
        <f>+I48*D48</f>
        <v>0</v>
      </c>
    </row>
    <row r="49" spans="1:10">
      <c r="A49" s="215"/>
      <c r="B49" s="218"/>
      <c r="C49" s="29"/>
      <c r="D49" s="341"/>
      <c r="E49" s="211"/>
      <c r="F49" s="58"/>
      <c r="G49" s="58"/>
      <c r="H49" s="58"/>
    </row>
    <row r="50" spans="1:10">
      <c r="A50" s="215" t="s">
        <v>633</v>
      </c>
      <c r="B50" s="218" t="s">
        <v>1119</v>
      </c>
      <c r="C50" s="29"/>
      <c r="D50" s="341"/>
      <c r="E50" s="211"/>
      <c r="F50" s="58"/>
      <c r="G50" s="58"/>
      <c r="H50" s="58"/>
    </row>
    <row r="51" spans="1:10">
      <c r="A51" s="215"/>
      <c r="B51" s="218" t="s">
        <v>1120</v>
      </c>
      <c r="C51" s="29"/>
      <c r="D51" s="341"/>
      <c r="E51" s="211"/>
      <c r="F51" s="58"/>
      <c r="G51" s="58"/>
      <c r="H51" s="58"/>
    </row>
    <row r="52" spans="1:10">
      <c r="A52" s="215"/>
      <c r="B52" s="218" t="s">
        <v>1121</v>
      </c>
      <c r="C52" s="29"/>
      <c r="D52" s="341"/>
      <c r="E52" s="211"/>
      <c r="F52" s="58"/>
      <c r="G52" s="58"/>
      <c r="H52" s="58"/>
    </row>
    <row r="53" spans="1:10">
      <c r="A53" s="215"/>
      <c r="B53" s="218" t="s">
        <v>1122</v>
      </c>
      <c r="C53" s="218" t="s">
        <v>19</v>
      </c>
      <c r="D53" s="341">
        <v>125</v>
      </c>
      <c r="E53" s="210"/>
      <c r="F53" s="72">
        <f>+E53*D53</f>
        <v>0</v>
      </c>
      <c r="G53" s="425">
        <f>+E53*'B.Skupna rekapitulacija'!$C$9</f>
        <v>0</v>
      </c>
      <c r="H53" s="425">
        <f>+G53*D53</f>
        <v>0</v>
      </c>
      <c r="I53" s="427">
        <f>+E53*(1-'B.Skupna rekapitulacija'!$C$9)</f>
        <v>0</v>
      </c>
      <c r="J53" s="426">
        <f>+I53*D53</f>
        <v>0</v>
      </c>
    </row>
    <row r="54" spans="1:10">
      <c r="A54" s="215"/>
      <c r="B54" s="218"/>
      <c r="C54" s="341"/>
      <c r="D54" s="341"/>
      <c r="E54" s="211"/>
      <c r="F54" s="29"/>
      <c r="G54" s="29"/>
      <c r="H54" s="29"/>
    </row>
    <row r="55" spans="1:10" s="147" customFormat="1" ht="20.100000000000001" customHeight="1" thickBot="1">
      <c r="A55" s="201" t="s">
        <v>1493</v>
      </c>
      <c r="B55" s="116" t="s">
        <v>251</v>
      </c>
      <c r="C55" s="141"/>
      <c r="D55" s="141"/>
      <c r="E55" s="146"/>
      <c r="F55" s="146">
        <f>SUM(F30:F54)</f>
        <v>0</v>
      </c>
      <c r="G55" s="146"/>
      <c r="H55" s="146">
        <f>SUM(H30:H54)</f>
        <v>0</v>
      </c>
      <c r="I55" s="146"/>
      <c r="J55" s="146">
        <f>SUM(J30:J54)</f>
        <v>0</v>
      </c>
    </row>
    <row r="56" spans="1:10" ht="15.75" thickTop="1"/>
    <row r="57" spans="1:10">
      <c r="H57" s="125"/>
    </row>
  </sheetData>
  <sheetProtection algorithmName="SHA-512" hashValue="2AgWL/jMlqrSCfiMwUDrltidu3EaCSaYKyvZOT+WZU8NxRUEy3bXYa+mnknlp+H7ku0op/4VAX3WUuOTkBprmw==" saltValue="Iaz4EQ3Xjugvo5AIsX44WA==" spinCount="100000" sheet="1" objects="1" scenarios="1"/>
  <pageMargins left="0.59055118110236227" right="0.19685039370078741" top="0.74803149606299213" bottom="0.74803149606299213" header="0.31496062992125984" footer="0.31496062992125984"/>
  <pageSetup scale="75" firstPageNumber="26" fitToHeight="0" orientation="landscape" useFirstPageNumber="1" r:id="rId1"/>
  <headerFooter>
    <oddHeader>&amp;L&amp;9ENERGETSKA SANACIJA OBJEKTA VRTEC VRHOVCI ENOTA VRHOVCI, PRI KATERI SE UPOŠTEVAJO OKOLJSKI VIDIKI</oddHeader>
    <oddFooter>&amp;L&amp;A&amp;R&amp;P</oddFooter>
  </headerFooter>
  <rowBreaks count="1" manualBreakCount="1">
    <brk id="27"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J96"/>
  <sheetViews>
    <sheetView showZeros="0" topLeftCell="A15" zoomScaleNormal="100" workbookViewId="0">
      <selection activeCell="L31" sqref="L31"/>
    </sheetView>
  </sheetViews>
  <sheetFormatPr defaultColWidth="9.42578125" defaultRowHeight="15"/>
  <cols>
    <col min="1" max="1" width="8.140625" style="198" bestFit="1" customWidth="1"/>
    <col min="2" max="2" width="45.5703125" style="29" customWidth="1"/>
    <col min="3" max="3" width="11.5703125" style="70" customWidth="1"/>
    <col min="4" max="4" width="6.5703125" style="70" customWidth="1"/>
    <col min="5" max="5" width="10.28515625" style="41" bestFit="1" customWidth="1"/>
    <col min="6" max="6" width="14.85546875" style="41" bestFit="1" customWidth="1"/>
    <col min="7" max="7" width="16.42578125" style="50" bestFit="1" customWidth="1"/>
    <col min="8" max="8" width="18" style="50" bestFit="1" customWidth="1"/>
    <col min="9" max="9" width="22.5703125" style="29" bestFit="1" customWidth="1"/>
    <col min="10" max="10" width="18" style="29" bestFit="1" customWidth="1"/>
    <col min="11" max="16384" width="9.42578125" style="29"/>
  </cols>
  <sheetData>
    <row r="1" spans="1:10" s="147" customFormat="1" ht="18.75">
      <c r="A1" s="278" t="s">
        <v>1492</v>
      </c>
      <c r="B1" s="74" t="s">
        <v>7</v>
      </c>
      <c r="C1" s="262"/>
      <c r="D1" s="262"/>
      <c r="E1" s="279"/>
      <c r="F1" s="279"/>
      <c r="G1" s="270"/>
      <c r="H1" s="270"/>
      <c r="I1" s="270"/>
      <c r="J1" s="270"/>
    </row>
    <row r="3" spans="1:10" s="147" customFormat="1" ht="18.75">
      <c r="A3" s="271" t="s">
        <v>1494</v>
      </c>
      <c r="B3" s="266" t="s">
        <v>121</v>
      </c>
      <c r="C3" s="267"/>
      <c r="D3" s="267"/>
      <c r="E3" s="272"/>
      <c r="F3" s="272"/>
      <c r="G3" s="266"/>
      <c r="H3" s="266"/>
      <c r="I3" s="266"/>
      <c r="J3" s="266"/>
    </row>
    <row r="4" spans="1:10" s="290" customFormat="1" ht="18.75">
      <c r="A4" s="287"/>
      <c r="B4" s="288"/>
      <c r="C4" s="295"/>
      <c r="D4" s="295"/>
      <c r="E4" s="289"/>
      <c r="F4" s="289"/>
      <c r="G4" s="288"/>
      <c r="H4" s="288"/>
    </row>
    <row r="5" spans="1:10" s="290" customFormat="1" ht="18.75">
      <c r="A5" s="291"/>
      <c r="B5" s="292" t="s">
        <v>436</v>
      </c>
      <c r="C5" s="295"/>
      <c r="D5" s="295"/>
      <c r="E5" s="289"/>
      <c r="F5" s="289"/>
      <c r="G5" s="288"/>
      <c r="H5" s="288"/>
    </row>
    <row r="6" spans="1:10" s="290" customFormat="1" ht="18.75">
      <c r="A6" s="291"/>
      <c r="B6" s="292" t="s">
        <v>437</v>
      </c>
      <c r="C6" s="295"/>
      <c r="D6" s="295"/>
      <c r="E6" s="289"/>
      <c r="F6" s="289"/>
      <c r="G6" s="288"/>
      <c r="H6" s="288"/>
    </row>
    <row r="7" spans="1:10" s="290" customFormat="1" ht="18.75">
      <c r="A7" s="291"/>
      <c r="B7" s="292" t="s">
        <v>438</v>
      </c>
      <c r="C7" s="295"/>
      <c r="D7" s="295"/>
      <c r="E7" s="289"/>
      <c r="F7" s="289"/>
      <c r="G7" s="288"/>
      <c r="H7" s="288"/>
    </row>
    <row r="8" spans="1:10" s="290" customFormat="1" ht="18.75">
      <c r="A8" s="291"/>
      <c r="B8" s="292" t="s">
        <v>439</v>
      </c>
      <c r="C8" s="295"/>
      <c r="D8" s="295"/>
      <c r="E8" s="289"/>
      <c r="F8" s="289"/>
      <c r="G8" s="288"/>
      <c r="H8" s="288"/>
    </row>
    <row r="9" spans="1:10" s="290" customFormat="1" ht="18.75">
      <c r="A9" s="291"/>
      <c r="B9" s="292" t="s">
        <v>181</v>
      </c>
      <c r="C9" s="295"/>
      <c r="D9" s="295"/>
      <c r="E9" s="289"/>
      <c r="F9" s="289"/>
      <c r="G9" s="288"/>
      <c r="H9" s="288"/>
    </row>
    <row r="10" spans="1:10" s="290" customFormat="1" ht="18.75">
      <c r="A10" s="291" t="s">
        <v>237</v>
      </c>
      <c r="B10" s="292" t="s">
        <v>263</v>
      </c>
      <c r="C10" s="295"/>
      <c r="D10" s="295"/>
      <c r="E10" s="289"/>
      <c r="F10" s="289"/>
      <c r="G10" s="288"/>
      <c r="H10" s="288"/>
    </row>
    <row r="11" spans="1:10" s="290" customFormat="1" ht="18.75">
      <c r="A11" s="291" t="s">
        <v>237</v>
      </c>
      <c r="B11" s="292" t="s">
        <v>440</v>
      </c>
      <c r="C11" s="295"/>
      <c r="D11" s="295"/>
      <c r="E11" s="289"/>
      <c r="F11" s="289"/>
      <c r="G11" s="288"/>
      <c r="H11" s="288"/>
    </row>
    <row r="12" spans="1:10" s="290" customFormat="1" ht="18.75">
      <c r="A12" s="291" t="s">
        <v>237</v>
      </c>
      <c r="B12" s="292" t="s">
        <v>441</v>
      </c>
      <c r="C12" s="295"/>
      <c r="D12" s="295"/>
      <c r="E12" s="289"/>
      <c r="F12" s="289"/>
      <c r="G12" s="288"/>
      <c r="H12" s="288"/>
    </row>
    <row r="13" spans="1:10" s="290" customFormat="1" ht="18.75">
      <c r="A13" s="291"/>
      <c r="B13" s="292" t="s">
        <v>442</v>
      </c>
      <c r="C13" s="295"/>
      <c r="D13" s="295"/>
      <c r="E13" s="289"/>
      <c r="F13" s="289"/>
      <c r="G13" s="288"/>
      <c r="H13" s="288"/>
    </row>
    <row r="14" spans="1:10" s="290" customFormat="1" ht="18.75">
      <c r="A14" s="291" t="s">
        <v>237</v>
      </c>
      <c r="B14" s="292" t="s">
        <v>443</v>
      </c>
      <c r="C14" s="295"/>
      <c r="D14" s="295"/>
      <c r="E14" s="289"/>
      <c r="F14" s="289"/>
      <c r="G14" s="288"/>
      <c r="H14" s="288"/>
    </row>
    <row r="15" spans="1:10" s="290" customFormat="1" ht="18.75">
      <c r="A15" s="291"/>
      <c r="B15" s="292" t="s">
        <v>444</v>
      </c>
      <c r="C15" s="295"/>
      <c r="D15" s="295"/>
      <c r="E15" s="289"/>
      <c r="F15" s="289"/>
      <c r="G15" s="288"/>
      <c r="H15" s="288"/>
    </row>
    <row r="16" spans="1:10" s="290" customFormat="1" ht="18.75">
      <c r="A16" s="291"/>
      <c r="B16" s="292" t="s">
        <v>445</v>
      </c>
      <c r="C16" s="295"/>
      <c r="D16" s="295"/>
      <c r="E16" s="289"/>
      <c r="F16" s="289"/>
      <c r="G16" s="288"/>
      <c r="H16" s="288"/>
    </row>
    <row r="17" spans="1:10" s="290" customFormat="1" ht="18.75">
      <c r="A17" s="291" t="s">
        <v>237</v>
      </c>
      <c r="B17" s="292" t="s">
        <v>446</v>
      </c>
      <c r="C17" s="295"/>
      <c r="D17" s="295"/>
      <c r="E17" s="289"/>
      <c r="F17" s="289"/>
      <c r="G17" s="288"/>
      <c r="H17" s="288"/>
    </row>
    <row r="18" spans="1:10" s="290" customFormat="1" ht="18.75">
      <c r="A18" s="291"/>
      <c r="B18" s="292" t="s">
        <v>447</v>
      </c>
      <c r="C18" s="295"/>
      <c r="D18" s="295"/>
      <c r="E18" s="289"/>
      <c r="F18" s="289"/>
      <c r="G18" s="288"/>
      <c r="H18" s="288"/>
    </row>
    <row r="19" spans="1:10" s="290" customFormat="1" ht="18.75">
      <c r="A19" s="291"/>
      <c r="B19" s="292" t="s">
        <v>448</v>
      </c>
      <c r="C19" s="295"/>
      <c r="D19" s="295"/>
      <c r="E19" s="289"/>
      <c r="F19" s="289"/>
      <c r="G19" s="288"/>
      <c r="H19" s="288"/>
    </row>
    <row r="20" spans="1:10" s="290" customFormat="1" ht="18.75">
      <c r="A20" s="291"/>
      <c r="B20" s="292" t="s">
        <v>449</v>
      </c>
      <c r="C20" s="295"/>
      <c r="D20" s="295"/>
      <c r="E20" s="289"/>
      <c r="F20" s="289"/>
      <c r="G20" s="288"/>
      <c r="H20" s="288"/>
    </row>
    <row r="21" spans="1:10" s="290" customFormat="1" ht="18.75">
      <c r="A21" s="291" t="s">
        <v>237</v>
      </c>
      <c r="B21" s="292" t="s">
        <v>450</v>
      </c>
      <c r="C21" s="295"/>
      <c r="D21" s="295"/>
      <c r="E21" s="289"/>
      <c r="F21" s="289"/>
      <c r="G21" s="288"/>
      <c r="H21" s="288"/>
    </row>
    <row r="22" spans="1:10" s="290" customFormat="1" ht="18.75">
      <c r="A22" s="291"/>
      <c r="B22" s="292" t="s">
        <v>451</v>
      </c>
      <c r="C22" s="295"/>
      <c r="D22" s="295"/>
      <c r="E22" s="289"/>
      <c r="F22" s="289"/>
      <c r="G22" s="288"/>
      <c r="H22" s="288"/>
    </row>
    <row r="23" spans="1:10" s="290" customFormat="1" ht="18.75">
      <c r="A23" s="291" t="s">
        <v>237</v>
      </c>
      <c r="B23" s="292" t="s">
        <v>452</v>
      </c>
      <c r="C23" s="295"/>
      <c r="D23" s="295"/>
      <c r="E23" s="289"/>
      <c r="F23" s="289"/>
      <c r="G23" s="288"/>
      <c r="H23" s="288"/>
    </row>
    <row r="24" spans="1:10" s="290" customFormat="1" ht="18.75">
      <c r="A24" s="291"/>
      <c r="B24" s="292" t="s">
        <v>453</v>
      </c>
      <c r="C24" s="295"/>
      <c r="D24" s="295"/>
      <c r="E24" s="289"/>
      <c r="F24" s="289"/>
      <c r="G24" s="288"/>
      <c r="H24" s="288"/>
    </row>
    <row r="25" spans="1:10" s="290" customFormat="1" ht="18.75">
      <c r="A25" s="291" t="s">
        <v>237</v>
      </c>
      <c r="B25" s="292" t="s">
        <v>454</v>
      </c>
      <c r="C25" s="295"/>
      <c r="D25" s="295"/>
      <c r="E25" s="289"/>
      <c r="F25" s="289"/>
      <c r="G25" s="288"/>
      <c r="H25" s="288"/>
    </row>
    <row r="26" spans="1:10" s="290" customFormat="1" ht="18.75">
      <c r="A26" s="287"/>
      <c r="B26" s="288"/>
      <c r="C26" s="295"/>
      <c r="D26" s="295"/>
      <c r="E26" s="289"/>
      <c r="F26" s="289"/>
      <c r="G26" s="288"/>
      <c r="H26" s="288"/>
    </row>
    <row r="27" spans="1:10" s="39" customFormat="1" ht="12.75">
      <c r="A27" s="422" t="s">
        <v>1514</v>
      </c>
      <c r="B27" s="36" t="s">
        <v>17</v>
      </c>
      <c r="C27" s="37" t="s">
        <v>1515</v>
      </c>
      <c r="D27" s="37" t="s">
        <v>1516</v>
      </c>
      <c r="E27" s="423" t="s">
        <v>1517</v>
      </c>
      <c r="F27" s="38" t="s">
        <v>1518</v>
      </c>
      <c r="G27" s="38" t="s">
        <v>1519</v>
      </c>
      <c r="H27" s="38" t="s">
        <v>1520</v>
      </c>
      <c r="I27" s="424" t="s">
        <v>1521</v>
      </c>
      <c r="J27" s="35" t="s">
        <v>41</v>
      </c>
    </row>
    <row r="28" spans="1:10">
      <c r="A28" s="194"/>
      <c r="B28" s="53"/>
      <c r="C28" s="337"/>
      <c r="D28" s="337"/>
      <c r="E28" s="48"/>
      <c r="G28" s="124"/>
      <c r="H28" s="129"/>
    </row>
    <row r="29" spans="1:10">
      <c r="A29" s="194" t="s">
        <v>455</v>
      </c>
      <c r="B29" s="53" t="s">
        <v>1133</v>
      </c>
      <c r="C29" s="337"/>
      <c r="D29" s="585"/>
      <c r="E29" s="48"/>
    </row>
    <row r="30" spans="1:10">
      <c r="A30" s="194"/>
      <c r="B30" s="53" t="s">
        <v>1134</v>
      </c>
      <c r="C30" s="586" t="s">
        <v>14</v>
      </c>
      <c r="D30" s="350">
        <v>1</v>
      </c>
      <c r="E30" s="210"/>
      <c r="F30" s="72">
        <f>+E30*D30</f>
        <v>0</v>
      </c>
      <c r="G30" s="425">
        <f>+E30*'B.Skupna rekapitulacija'!$C$9</f>
        <v>0</v>
      </c>
      <c r="H30" s="425">
        <f>+G30*D30</f>
        <v>0</v>
      </c>
      <c r="I30" s="427">
        <f>+E30*(1-'B.Skupna rekapitulacija'!$C$9)</f>
        <v>0</v>
      </c>
      <c r="J30" s="426">
        <f>+I30*D30</f>
        <v>0</v>
      </c>
    </row>
    <row r="31" spans="1:10">
      <c r="A31" s="194"/>
      <c r="B31" s="53"/>
      <c r="D31" s="350"/>
      <c r="E31" s="48"/>
      <c r="F31" s="40"/>
      <c r="G31" s="441"/>
      <c r="H31" s="441"/>
    </row>
    <row r="32" spans="1:10">
      <c r="A32" s="194" t="s">
        <v>456</v>
      </c>
      <c r="B32" s="53" t="s">
        <v>1133</v>
      </c>
      <c r="D32" s="350"/>
      <c r="E32" s="48"/>
      <c r="F32" s="40"/>
      <c r="G32" s="441"/>
      <c r="H32" s="441"/>
    </row>
    <row r="33" spans="1:10">
      <c r="A33" s="194"/>
      <c r="B33" s="53" t="s">
        <v>1135</v>
      </c>
      <c r="C33" s="586" t="s">
        <v>14</v>
      </c>
      <c r="D33" s="350">
        <v>1</v>
      </c>
      <c r="E33" s="210"/>
      <c r="F33" s="72">
        <f>+E33*D33</f>
        <v>0</v>
      </c>
      <c r="G33" s="425">
        <f>+E33*'B.Skupna rekapitulacija'!$C$9</f>
        <v>0</v>
      </c>
      <c r="H33" s="425">
        <f>+G33*D33</f>
        <v>0</v>
      </c>
      <c r="I33" s="427">
        <f>+E33*(1-'B.Skupna rekapitulacija'!$C$9)</f>
        <v>0</v>
      </c>
      <c r="J33" s="426">
        <f>+I33*D33</f>
        <v>0</v>
      </c>
    </row>
    <row r="34" spans="1:10">
      <c r="A34" s="194"/>
      <c r="B34" s="53"/>
      <c r="D34" s="350"/>
      <c r="E34" s="48"/>
      <c r="F34" s="40"/>
      <c r="G34" s="441"/>
      <c r="H34" s="441"/>
    </row>
    <row r="35" spans="1:10">
      <c r="A35" s="194" t="s">
        <v>634</v>
      </c>
      <c r="B35" s="53" t="s">
        <v>1136</v>
      </c>
      <c r="D35" s="350"/>
      <c r="E35" s="48"/>
      <c r="F35" s="40"/>
      <c r="G35" s="441"/>
      <c r="H35" s="441"/>
    </row>
    <row r="36" spans="1:10" ht="45">
      <c r="A36" s="194"/>
      <c r="B36" s="53" t="s">
        <v>1149</v>
      </c>
      <c r="C36" s="586" t="s">
        <v>15</v>
      </c>
      <c r="D36" s="350">
        <v>2</v>
      </c>
      <c r="E36" s="210"/>
      <c r="F36" s="72">
        <f>+E36*D36</f>
        <v>0</v>
      </c>
      <c r="G36" s="425">
        <f>+E36*'B.Skupna rekapitulacija'!$C$9</f>
        <v>0</v>
      </c>
      <c r="H36" s="425">
        <f>+G36*D36</f>
        <v>0</v>
      </c>
      <c r="I36" s="427">
        <f>+E36*(1-'B.Skupna rekapitulacija'!$C$9)</f>
        <v>0</v>
      </c>
      <c r="J36" s="426">
        <f>+I36*D36</f>
        <v>0</v>
      </c>
    </row>
    <row r="37" spans="1:10">
      <c r="A37" s="194"/>
      <c r="B37" s="53"/>
      <c r="D37" s="350"/>
      <c r="E37" s="48"/>
      <c r="F37" s="40"/>
      <c r="G37" s="441"/>
      <c r="H37" s="441"/>
    </row>
    <row r="38" spans="1:10">
      <c r="A38" s="194" t="s">
        <v>635</v>
      </c>
      <c r="B38" s="53" t="s">
        <v>1137</v>
      </c>
      <c r="D38" s="350"/>
      <c r="E38" s="48"/>
      <c r="F38" s="40"/>
      <c r="G38" s="441"/>
      <c r="H38" s="441"/>
    </row>
    <row r="39" spans="1:10">
      <c r="A39" s="194"/>
      <c r="B39" s="53" t="s">
        <v>1138</v>
      </c>
      <c r="D39" s="350"/>
      <c r="E39" s="48"/>
      <c r="F39" s="40"/>
      <c r="G39" s="441"/>
      <c r="H39" s="441"/>
    </row>
    <row r="40" spans="1:10">
      <c r="A40" s="194"/>
      <c r="B40" s="53" t="s">
        <v>1139</v>
      </c>
      <c r="C40" s="586" t="s">
        <v>19</v>
      </c>
      <c r="D40" s="350">
        <v>233.15</v>
      </c>
      <c r="E40" s="210"/>
      <c r="F40" s="72">
        <f>+E40*D40</f>
        <v>0</v>
      </c>
      <c r="G40" s="425">
        <f>+E40*'B.Skupna rekapitulacija'!$C$9</f>
        <v>0</v>
      </c>
      <c r="H40" s="425">
        <f>+G40*D40</f>
        <v>0</v>
      </c>
      <c r="I40" s="427">
        <f>+E40*(1-'B.Skupna rekapitulacija'!$C$9)</f>
        <v>0</v>
      </c>
      <c r="J40" s="426">
        <f>+I40*D40</f>
        <v>0</v>
      </c>
    </row>
    <row r="41" spans="1:10">
      <c r="A41" s="194"/>
      <c r="B41" s="53"/>
      <c r="D41" s="350"/>
      <c r="E41" s="48"/>
      <c r="F41" s="40"/>
      <c r="G41" s="441"/>
      <c r="H41" s="441"/>
    </row>
    <row r="42" spans="1:10" ht="30">
      <c r="A42" s="194" t="s">
        <v>636</v>
      </c>
      <c r="B42" s="53" t="s">
        <v>1140</v>
      </c>
      <c r="D42" s="350"/>
      <c r="E42" s="48"/>
      <c r="F42" s="40"/>
      <c r="G42" s="441"/>
      <c r="H42" s="441"/>
    </row>
    <row r="43" spans="1:10">
      <c r="A43" s="194"/>
      <c r="B43" s="53" t="s">
        <v>1141</v>
      </c>
      <c r="D43" s="350"/>
      <c r="E43" s="48"/>
      <c r="F43" s="40"/>
      <c r="G43" s="441"/>
      <c r="H43" s="441"/>
    </row>
    <row r="44" spans="1:10">
      <c r="A44" s="194"/>
      <c r="B44" s="53" t="s">
        <v>1142</v>
      </c>
      <c r="C44" s="586" t="s">
        <v>16</v>
      </c>
      <c r="D44" s="350">
        <v>86.68</v>
      </c>
      <c r="E44" s="210"/>
      <c r="F44" s="72">
        <f>+E44*D44</f>
        <v>0</v>
      </c>
      <c r="G44" s="425">
        <f>+E44*'B.Skupna rekapitulacija'!$C$9</f>
        <v>0</v>
      </c>
      <c r="H44" s="425">
        <f>+G44*D44</f>
        <v>0</v>
      </c>
      <c r="I44" s="427">
        <f>+E44*(1-'B.Skupna rekapitulacija'!$C$9)</f>
        <v>0</v>
      </c>
      <c r="J44" s="426">
        <f>+I44*D44</f>
        <v>0</v>
      </c>
    </row>
    <row r="45" spans="1:10">
      <c r="A45" s="194"/>
      <c r="B45" s="53"/>
      <c r="D45" s="350"/>
      <c r="E45" s="48"/>
      <c r="F45" s="40"/>
      <c r="G45" s="441"/>
      <c r="H45" s="441"/>
    </row>
    <row r="46" spans="1:10" ht="15" customHeight="1">
      <c r="A46" s="194" t="s">
        <v>637</v>
      </c>
      <c r="B46" s="53" t="s">
        <v>1143</v>
      </c>
      <c r="C46" s="70" t="s">
        <v>1150</v>
      </c>
      <c r="D46" s="350">
        <v>113.75</v>
      </c>
      <c r="E46" s="210"/>
      <c r="F46" s="72">
        <f>+E46*D46</f>
        <v>0</v>
      </c>
      <c r="G46" s="425">
        <f>+E46*'B.Skupna rekapitulacija'!$C$9</f>
        <v>0</v>
      </c>
      <c r="H46" s="425">
        <f>+G46*D46</f>
        <v>0</v>
      </c>
      <c r="I46" s="427">
        <f>+E46*(1-'B.Skupna rekapitulacija'!$C$9)</f>
        <v>0</v>
      </c>
      <c r="J46" s="426">
        <f>+I46*D46</f>
        <v>0</v>
      </c>
    </row>
    <row r="47" spans="1:10">
      <c r="A47" s="194"/>
      <c r="B47" s="53"/>
      <c r="C47" s="586"/>
      <c r="D47" s="350"/>
      <c r="E47" s="48"/>
      <c r="F47" s="40"/>
      <c r="G47" s="441"/>
      <c r="H47" s="441"/>
    </row>
    <row r="48" spans="1:10">
      <c r="A48" s="194" t="s">
        <v>638</v>
      </c>
      <c r="B48" s="53" t="s">
        <v>1144</v>
      </c>
      <c r="D48" s="350"/>
      <c r="E48" s="48"/>
      <c r="F48" s="40"/>
      <c r="G48" s="441"/>
      <c r="H48" s="441"/>
    </row>
    <row r="49" spans="1:10" ht="45">
      <c r="A49" s="194"/>
      <c r="B49" s="53" t="s">
        <v>1151</v>
      </c>
      <c r="C49" s="70" t="s">
        <v>14</v>
      </c>
      <c r="D49" s="350">
        <v>1</v>
      </c>
      <c r="E49" s="210"/>
      <c r="F49" s="72">
        <f>+E49*D49</f>
        <v>0</v>
      </c>
      <c r="G49" s="425">
        <f>+E49*'B.Skupna rekapitulacija'!$C$9</f>
        <v>0</v>
      </c>
      <c r="H49" s="425">
        <f>+G49*D49</f>
        <v>0</v>
      </c>
      <c r="I49" s="427">
        <f>+E49*(1-'B.Skupna rekapitulacija'!$C$9)</f>
        <v>0</v>
      </c>
      <c r="J49" s="426">
        <f>+I49*D49</f>
        <v>0</v>
      </c>
    </row>
    <row r="50" spans="1:10">
      <c r="A50" s="194"/>
      <c r="B50" s="53"/>
      <c r="D50" s="350"/>
      <c r="E50" s="48"/>
      <c r="F50" s="40"/>
      <c r="G50" s="441"/>
      <c r="H50" s="441"/>
    </row>
    <row r="51" spans="1:10">
      <c r="A51" s="194" t="s">
        <v>674</v>
      </c>
      <c r="B51" s="53" t="s">
        <v>1145</v>
      </c>
      <c r="D51" s="350"/>
      <c r="E51" s="48"/>
      <c r="F51" s="40"/>
      <c r="G51" s="441"/>
      <c r="H51" s="441"/>
    </row>
    <row r="52" spans="1:10">
      <c r="A52" s="194"/>
      <c r="B52" s="53" t="s">
        <v>1146</v>
      </c>
      <c r="D52" s="350"/>
      <c r="E52" s="48"/>
      <c r="F52" s="40"/>
      <c r="G52" s="441"/>
      <c r="H52" s="441"/>
    </row>
    <row r="53" spans="1:10">
      <c r="A53" s="194"/>
      <c r="B53" s="53" t="s">
        <v>1147</v>
      </c>
      <c r="D53" s="350"/>
      <c r="E53" s="48"/>
      <c r="F53" s="40"/>
      <c r="G53" s="441"/>
      <c r="H53" s="441"/>
    </row>
    <row r="54" spans="1:10">
      <c r="A54" s="194"/>
      <c r="B54" s="53" t="s">
        <v>1148</v>
      </c>
      <c r="C54" s="586" t="s">
        <v>14</v>
      </c>
      <c r="D54" s="350">
        <v>1</v>
      </c>
      <c r="E54" s="210"/>
      <c r="F54" s="72">
        <f>+E54*D54</f>
        <v>0</v>
      </c>
      <c r="G54" s="425">
        <f>+E54*'B.Skupna rekapitulacija'!$C$9</f>
        <v>0</v>
      </c>
      <c r="H54" s="425">
        <f>+G54*D54</f>
        <v>0</v>
      </c>
      <c r="I54" s="427">
        <f>+E54*(1-'B.Skupna rekapitulacija'!$C$9)</f>
        <v>0</v>
      </c>
      <c r="J54" s="426">
        <f>+I54*D54</f>
        <v>0</v>
      </c>
    </row>
    <row r="55" spans="1:10">
      <c r="A55" s="194"/>
      <c r="B55" s="53"/>
      <c r="C55" s="337"/>
      <c r="D55" s="585"/>
      <c r="E55" s="48"/>
    </row>
    <row r="56" spans="1:10" s="147" customFormat="1" ht="20.100000000000001" customHeight="1" thickBot="1">
      <c r="A56" s="201" t="s">
        <v>1494</v>
      </c>
      <c r="B56" s="116" t="s">
        <v>122</v>
      </c>
      <c r="C56" s="141"/>
      <c r="D56" s="141"/>
      <c r="E56" s="146"/>
      <c r="F56" s="146">
        <f>SUM(F28:F55)</f>
        <v>0</v>
      </c>
      <c r="G56" s="146"/>
      <c r="H56" s="146">
        <f>SUM(H28:H55)</f>
        <v>0</v>
      </c>
      <c r="I56" s="146"/>
      <c r="J56" s="146">
        <f>SUM(J28:J55)</f>
        <v>0</v>
      </c>
    </row>
    <row r="57" spans="1:10" ht="15.75" thickTop="1">
      <c r="A57" s="194"/>
      <c r="B57" s="53"/>
      <c r="C57" s="52"/>
      <c r="D57" s="52"/>
      <c r="E57" s="40"/>
    </row>
    <row r="58" spans="1:10">
      <c r="A58" s="194"/>
      <c r="B58" s="53"/>
      <c r="C58" s="52"/>
      <c r="D58" s="52"/>
      <c r="E58" s="40"/>
    </row>
    <row r="59" spans="1:10">
      <c r="A59" s="194"/>
      <c r="B59" s="53"/>
      <c r="C59" s="52"/>
      <c r="D59" s="52"/>
      <c r="E59" s="40"/>
    </row>
    <row r="60" spans="1:10">
      <c r="A60" s="194"/>
      <c r="B60" s="53"/>
      <c r="C60" s="52"/>
      <c r="D60" s="52"/>
      <c r="E60" s="40"/>
    </row>
    <row r="61" spans="1:10">
      <c r="A61" s="194"/>
      <c r="B61" s="53"/>
      <c r="C61" s="52"/>
      <c r="D61" s="52"/>
      <c r="E61" s="40"/>
    </row>
    <row r="62" spans="1:10">
      <c r="A62" s="194"/>
      <c r="B62" s="53"/>
      <c r="C62" s="52"/>
      <c r="D62" s="52"/>
      <c r="E62" s="40"/>
    </row>
    <row r="63" spans="1:10">
      <c r="A63" s="194"/>
      <c r="B63" s="53"/>
      <c r="C63" s="52"/>
      <c r="D63" s="52"/>
      <c r="E63" s="40"/>
    </row>
    <row r="64" spans="1:10">
      <c r="A64" s="194"/>
      <c r="B64" s="53"/>
      <c r="C64" s="52"/>
      <c r="D64" s="52"/>
      <c r="E64" s="40"/>
    </row>
    <row r="65" spans="1:5">
      <c r="A65" s="194"/>
      <c r="B65" s="53"/>
      <c r="C65" s="52"/>
      <c r="D65" s="52"/>
      <c r="E65" s="40"/>
    </row>
    <row r="66" spans="1:5">
      <c r="A66" s="194"/>
      <c r="B66" s="53"/>
      <c r="C66" s="52"/>
      <c r="D66" s="52"/>
      <c r="E66" s="40"/>
    </row>
    <row r="67" spans="1:5">
      <c r="A67" s="194"/>
      <c r="B67" s="53"/>
      <c r="C67" s="52"/>
      <c r="D67" s="52"/>
      <c r="E67" s="40"/>
    </row>
    <row r="68" spans="1:5">
      <c r="A68" s="194"/>
      <c r="B68" s="53"/>
      <c r="C68" s="52"/>
      <c r="D68" s="52"/>
      <c r="E68" s="40"/>
    </row>
    <row r="69" spans="1:5">
      <c r="A69" s="194"/>
      <c r="B69" s="53"/>
      <c r="C69" s="52"/>
      <c r="D69" s="52"/>
      <c r="E69" s="40"/>
    </row>
    <row r="70" spans="1:5">
      <c r="A70" s="194"/>
      <c r="B70" s="53"/>
      <c r="C70" s="52"/>
      <c r="D70" s="52"/>
      <c r="E70" s="40"/>
    </row>
    <row r="71" spans="1:5">
      <c r="A71" s="194"/>
      <c r="B71" s="53"/>
      <c r="C71" s="52"/>
      <c r="D71" s="52"/>
      <c r="E71" s="40"/>
    </row>
    <row r="72" spans="1:5">
      <c r="A72" s="194"/>
      <c r="B72" s="53"/>
      <c r="C72" s="52"/>
      <c r="D72" s="52"/>
      <c r="E72" s="40"/>
    </row>
    <row r="73" spans="1:5">
      <c r="A73" s="194"/>
      <c r="B73" s="53"/>
      <c r="C73" s="52"/>
      <c r="D73" s="52"/>
      <c r="E73" s="40"/>
    </row>
    <row r="74" spans="1:5">
      <c r="A74" s="194"/>
      <c r="B74" s="53"/>
      <c r="C74" s="52"/>
      <c r="D74" s="52"/>
      <c r="E74" s="40"/>
    </row>
    <row r="75" spans="1:5">
      <c r="A75" s="194"/>
      <c r="B75" s="53"/>
      <c r="C75" s="52"/>
      <c r="D75" s="52"/>
      <c r="E75" s="40"/>
    </row>
    <row r="76" spans="1:5">
      <c r="A76" s="194"/>
      <c r="B76" s="53"/>
      <c r="C76" s="52"/>
      <c r="D76" s="52"/>
      <c r="E76" s="40"/>
    </row>
    <row r="77" spans="1:5">
      <c r="A77" s="194"/>
      <c r="B77" s="53"/>
      <c r="C77" s="52"/>
      <c r="D77" s="52"/>
      <c r="E77" s="40"/>
    </row>
    <row r="78" spans="1:5">
      <c r="A78" s="194"/>
      <c r="B78" s="53"/>
      <c r="C78" s="52"/>
      <c r="D78" s="52"/>
      <c r="E78" s="40"/>
    </row>
    <row r="79" spans="1:5">
      <c r="A79" s="194"/>
      <c r="B79" s="53"/>
      <c r="C79" s="52"/>
      <c r="D79" s="52"/>
      <c r="E79" s="40"/>
    </row>
    <row r="80" spans="1:5">
      <c r="A80" s="194"/>
      <c r="B80" s="53"/>
      <c r="C80" s="52"/>
      <c r="D80" s="52"/>
      <c r="E80" s="40"/>
    </row>
    <row r="81" spans="1:5">
      <c r="A81" s="194"/>
      <c r="B81" s="53"/>
      <c r="C81" s="52"/>
      <c r="D81" s="52"/>
      <c r="E81" s="40"/>
    </row>
    <row r="82" spans="1:5">
      <c r="A82" s="194"/>
      <c r="B82" s="53"/>
      <c r="C82" s="52"/>
      <c r="D82" s="52"/>
      <c r="E82" s="40"/>
    </row>
    <row r="83" spans="1:5">
      <c r="A83" s="194"/>
      <c r="B83" s="53"/>
      <c r="C83" s="52"/>
      <c r="D83" s="52"/>
      <c r="E83" s="40"/>
    </row>
    <row r="84" spans="1:5">
      <c r="A84" s="194"/>
      <c r="B84" s="53"/>
      <c r="C84" s="52"/>
      <c r="D84" s="52"/>
      <c r="E84" s="40"/>
    </row>
    <row r="85" spans="1:5">
      <c r="A85" s="194"/>
      <c r="B85" s="53"/>
      <c r="C85" s="52"/>
      <c r="D85" s="52"/>
      <c r="E85" s="40"/>
    </row>
    <row r="86" spans="1:5">
      <c r="A86" s="194"/>
      <c r="B86" s="53"/>
      <c r="C86" s="52"/>
      <c r="D86" s="52"/>
      <c r="E86" s="40"/>
    </row>
    <row r="87" spans="1:5">
      <c r="A87" s="194"/>
      <c r="B87" s="53"/>
      <c r="C87" s="52"/>
      <c r="D87" s="52"/>
      <c r="E87" s="40"/>
    </row>
    <row r="88" spans="1:5">
      <c r="A88" s="194"/>
      <c r="B88" s="53"/>
      <c r="C88" s="52"/>
      <c r="D88" s="52"/>
      <c r="E88" s="40"/>
    </row>
    <row r="89" spans="1:5">
      <c r="A89" s="194"/>
      <c r="B89" s="53"/>
      <c r="C89" s="52"/>
      <c r="D89" s="52"/>
      <c r="E89" s="40"/>
    </row>
    <row r="90" spans="1:5">
      <c r="A90" s="194"/>
      <c r="B90" s="53"/>
      <c r="C90" s="52"/>
      <c r="D90" s="52"/>
      <c r="E90" s="40"/>
    </row>
    <row r="91" spans="1:5">
      <c r="A91" s="194"/>
      <c r="B91" s="53"/>
      <c r="C91" s="52"/>
      <c r="D91" s="52"/>
      <c r="E91" s="40"/>
    </row>
    <row r="92" spans="1:5">
      <c r="A92" s="194"/>
      <c r="B92" s="53"/>
      <c r="C92" s="52"/>
      <c r="D92" s="52"/>
      <c r="E92" s="40"/>
    </row>
    <row r="93" spans="1:5">
      <c r="A93" s="194"/>
      <c r="B93" s="53"/>
      <c r="C93" s="52"/>
      <c r="D93" s="52"/>
      <c r="E93" s="40"/>
    </row>
    <row r="94" spans="1:5">
      <c r="A94" s="194"/>
      <c r="B94" s="53"/>
      <c r="C94" s="52"/>
      <c r="D94" s="52"/>
      <c r="E94" s="40"/>
    </row>
    <row r="95" spans="1:5">
      <c r="A95" s="194"/>
      <c r="B95" s="53"/>
      <c r="C95" s="52"/>
      <c r="D95" s="52"/>
      <c r="E95" s="40"/>
    </row>
    <row r="96" spans="1:5">
      <c r="A96" s="194"/>
      <c r="B96" s="53"/>
      <c r="C96" s="52"/>
      <c r="D96" s="52"/>
      <c r="E96" s="40"/>
    </row>
  </sheetData>
  <sheetProtection algorithmName="SHA-512" hashValue="FqoNtmpPSHLBYwFCOtU8+Yda5QzH49P+aOsxrJetdJBhIJU9WTLxIw2FJ3wClX4zjjDKrZVNjmcEIuPXmFQUHg==" saltValue="dAZA13tMlsueQ6tsN004vg==" spinCount="100000" sheet="1" objects="1" scenarios="1"/>
  <pageMargins left="0.59055118110236227" right="0.19685039370078741" top="0.74803149606299213" bottom="0.74803149606299213" header="0.31496062992125984" footer="0.31496062992125984"/>
  <pageSetup scale="75" firstPageNumber="28" fitToHeight="0" orientation="landscape" useFirstPageNumber="1" r:id="rId1"/>
  <headerFooter>
    <oddHeader>&amp;L&amp;9ENERGETSKA SANACIJA OBJEKTA VRTEC VRHOVCI ENOTA VRHOVCI, PRI KATERI SE UPOŠTEVAJO OKOLJSKI VIDIKI</oddHeader>
    <oddFooter>&amp;L&amp;A&amp;R&amp;P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J138"/>
  <sheetViews>
    <sheetView showZeros="0" topLeftCell="A12" zoomScaleNormal="100" workbookViewId="0">
      <selection activeCell="L29" sqref="L29"/>
    </sheetView>
  </sheetViews>
  <sheetFormatPr defaultColWidth="9.42578125" defaultRowHeight="15"/>
  <cols>
    <col min="1" max="1" width="9.5703125" style="198" customWidth="1"/>
    <col min="2" max="2" width="45.5703125" style="29" customWidth="1"/>
    <col min="3" max="3" width="6" style="70" bestFit="1" customWidth="1"/>
    <col min="4" max="4" width="8.5703125" style="70" bestFit="1" customWidth="1"/>
    <col min="5" max="5" width="11.42578125" style="41" bestFit="1" customWidth="1"/>
    <col min="6" max="6" width="14.85546875" style="59" bestFit="1" customWidth="1"/>
    <col min="7" max="7" width="16.5703125" style="50" customWidth="1"/>
    <col min="8" max="8" width="18" style="50" bestFit="1" customWidth="1"/>
    <col min="9" max="9" width="22.5703125" style="29" bestFit="1" customWidth="1"/>
    <col min="10" max="10" width="18" style="29" bestFit="1" customWidth="1"/>
    <col min="11" max="16384" width="9.42578125" style="29"/>
  </cols>
  <sheetData>
    <row r="1" spans="1:10" s="147" customFormat="1" ht="18.75">
      <c r="A1" s="278" t="s">
        <v>1492</v>
      </c>
      <c r="B1" s="74" t="s">
        <v>7</v>
      </c>
      <c r="C1" s="262"/>
      <c r="D1" s="262"/>
      <c r="E1" s="279"/>
      <c r="F1" s="279"/>
      <c r="G1" s="270"/>
      <c r="H1" s="270"/>
      <c r="I1" s="270"/>
      <c r="J1" s="270"/>
    </row>
    <row r="3" spans="1:10" s="147" customFormat="1" ht="18.75">
      <c r="A3" s="271" t="s">
        <v>1495</v>
      </c>
      <c r="B3" s="266" t="s">
        <v>11</v>
      </c>
      <c r="C3" s="267"/>
      <c r="D3" s="267"/>
      <c r="E3" s="272"/>
      <c r="F3" s="269"/>
      <c r="G3" s="266"/>
      <c r="H3" s="266"/>
      <c r="I3" s="266"/>
      <c r="J3" s="266"/>
    </row>
    <row r="4" spans="1:10">
      <c r="A4" s="196"/>
      <c r="B4" s="50"/>
    </row>
    <row r="5" spans="1:10">
      <c r="B5" s="29" t="s">
        <v>259</v>
      </c>
    </row>
    <row r="6" spans="1:10">
      <c r="B6" s="29" t="s">
        <v>457</v>
      </c>
    </row>
    <row r="7" spans="1:10">
      <c r="B7" s="29" t="s">
        <v>458</v>
      </c>
    </row>
    <row r="8" spans="1:10">
      <c r="B8" s="29" t="s">
        <v>459</v>
      </c>
    </row>
    <row r="9" spans="1:10">
      <c r="B9" s="29" t="s">
        <v>460</v>
      </c>
    </row>
    <row r="10" spans="1:10">
      <c r="B10" s="29" t="s">
        <v>461</v>
      </c>
    </row>
    <row r="11" spans="1:10">
      <c r="B11" s="29" t="s">
        <v>462</v>
      </c>
    </row>
    <row r="12" spans="1:10">
      <c r="B12" s="29" t="s">
        <v>463</v>
      </c>
    </row>
    <row r="13" spans="1:10">
      <c r="B13" s="29" t="s">
        <v>464</v>
      </c>
    </row>
    <row r="14" spans="1:10">
      <c r="B14" s="29" t="s">
        <v>465</v>
      </c>
    </row>
    <row r="15" spans="1:10">
      <c r="B15" s="29" t="s">
        <v>466</v>
      </c>
    </row>
    <row r="16" spans="1:10">
      <c r="B16" s="29" t="s">
        <v>467</v>
      </c>
    </row>
    <row r="17" spans="1:10">
      <c r="B17" s="29" t="s">
        <v>468</v>
      </c>
    </row>
    <row r="18" spans="1:10">
      <c r="B18" s="29" t="s">
        <v>469</v>
      </c>
    </row>
    <row r="19" spans="1:10">
      <c r="B19" s="29" t="s">
        <v>470</v>
      </c>
    </row>
    <row r="20" spans="1:10">
      <c r="B20" s="29" t="s">
        <v>471</v>
      </c>
    </row>
    <row r="21" spans="1:10">
      <c r="B21" s="29" t="s">
        <v>472</v>
      </c>
    </row>
    <row r="22" spans="1:10">
      <c r="B22" s="29" t="s">
        <v>473</v>
      </c>
    </row>
    <row r="23" spans="1:10">
      <c r="B23" s="29" t="s">
        <v>474</v>
      </c>
    </row>
    <row r="25" spans="1:10">
      <c r="B25" s="29" t="s">
        <v>285</v>
      </c>
    </row>
    <row r="26" spans="1:10">
      <c r="A26" s="198" t="s">
        <v>237</v>
      </c>
      <c r="B26" s="29" t="s">
        <v>1152</v>
      </c>
    </row>
    <row r="27" spans="1:10">
      <c r="A27" s="196"/>
      <c r="B27" s="50"/>
    </row>
    <row r="28" spans="1:10" s="39" customFormat="1" ht="12.75">
      <c r="A28" s="422" t="s">
        <v>1514</v>
      </c>
      <c r="B28" s="36" t="s">
        <v>17</v>
      </c>
      <c r="C28" s="37" t="s">
        <v>1515</v>
      </c>
      <c r="D28" s="37" t="s">
        <v>1516</v>
      </c>
      <c r="E28" s="423" t="s">
        <v>1517</v>
      </c>
      <c r="F28" s="38" t="s">
        <v>1518</v>
      </c>
      <c r="G28" s="38" t="s">
        <v>1519</v>
      </c>
      <c r="H28" s="38" t="s">
        <v>1520</v>
      </c>
      <c r="I28" s="424" t="s">
        <v>1521</v>
      </c>
      <c r="J28" s="35" t="s">
        <v>41</v>
      </c>
    </row>
    <row r="29" spans="1:10" s="47" customFormat="1" ht="20.100000000000001" customHeight="1">
      <c r="A29" s="202"/>
      <c r="B29" s="44"/>
      <c r="C29" s="45"/>
      <c r="D29" s="343"/>
      <c r="E29" s="206"/>
      <c r="F29" s="46"/>
      <c r="G29" s="46"/>
      <c r="H29" s="46"/>
    </row>
    <row r="30" spans="1:10">
      <c r="A30" s="195" t="s">
        <v>639</v>
      </c>
      <c r="B30" s="64" t="s">
        <v>1153</v>
      </c>
      <c r="C30" s="240"/>
      <c r="D30" s="344"/>
      <c r="E30" s="208"/>
      <c r="F30" s="67"/>
      <c r="G30" s="128"/>
      <c r="H30" s="130"/>
    </row>
    <row r="31" spans="1:10">
      <c r="A31" s="195"/>
      <c r="B31" s="64" t="s">
        <v>1154</v>
      </c>
      <c r="C31" s="240"/>
      <c r="D31" s="344"/>
      <c r="E31" s="208"/>
      <c r="F31" s="67"/>
      <c r="G31" s="128"/>
      <c r="H31" s="130"/>
    </row>
    <row r="32" spans="1:10">
      <c r="A32" s="195"/>
      <c r="B32" s="64"/>
      <c r="C32" s="240"/>
      <c r="D32" s="344"/>
      <c r="E32" s="208"/>
      <c r="F32" s="67"/>
      <c r="G32" s="128"/>
      <c r="H32" s="130"/>
    </row>
    <row r="33" spans="1:10">
      <c r="A33" s="195" t="s">
        <v>640</v>
      </c>
      <c r="B33" s="64" t="s">
        <v>1155</v>
      </c>
      <c r="C33" s="378" t="s">
        <v>15</v>
      </c>
      <c r="D33" s="344">
        <v>5</v>
      </c>
      <c r="E33" s="210"/>
      <c r="F33" s="72">
        <f>+E33*D33</f>
        <v>0</v>
      </c>
      <c r="G33" s="425">
        <f>+E33*'B.Skupna rekapitulacija'!$C$9</f>
        <v>0</v>
      </c>
      <c r="H33" s="425">
        <f>+G33*D33</f>
        <v>0</v>
      </c>
      <c r="I33" s="427">
        <f>+E33*(1-'B.Skupna rekapitulacija'!$C$9)</f>
        <v>0</v>
      </c>
      <c r="J33" s="426">
        <f>+I33*D33</f>
        <v>0</v>
      </c>
    </row>
    <row r="34" spans="1:10">
      <c r="A34" s="195"/>
      <c r="B34" s="64"/>
      <c r="C34" s="378"/>
      <c r="D34" s="344"/>
      <c r="E34" s="208"/>
      <c r="F34" s="442"/>
      <c r="G34" s="128"/>
      <c r="H34" s="128"/>
    </row>
    <row r="35" spans="1:10">
      <c r="A35" s="195" t="s">
        <v>641</v>
      </c>
      <c r="B35" s="64" t="s">
        <v>1156</v>
      </c>
      <c r="C35" s="378" t="s">
        <v>15</v>
      </c>
      <c r="D35" s="344">
        <v>6</v>
      </c>
      <c r="E35" s="210"/>
      <c r="F35" s="72">
        <f>+E35*D35</f>
        <v>0</v>
      </c>
      <c r="G35" s="425">
        <f>+E35*'B.Skupna rekapitulacija'!$C$9</f>
        <v>0</v>
      </c>
      <c r="H35" s="425">
        <f>+G35*D35</f>
        <v>0</v>
      </c>
      <c r="I35" s="427">
        <f>+E35*(1-'B.Skupna rekapitulacija'!$C$9)</f>
        <v>0</v>
      </c>
      <c r="J35" s="426">
        <f>+I35*D35</f>
        <v>0</v>
      </c>
    </row>
    <row r="36" spans="1:10">
      <c r="A36" s="195"/>
      <c r="B36" s="64"/>
      <c r="D36" s="344"/>
      <c r="E36" s="208"/>
      <c r="F36" s="442"/>
      <c r="G36" s="128"/>
      <c r="H36" s="128"/>
    </row>
    <row r="37" spans="1:10" ht="30">
      <c r="A37" s="195" t="s">
        <v>642</v>
      </c>
      <c r="B37" s="64" t="s">
        <v>1157</v>
      </c>
      <c r="D37" s="344"/>
      <c r="E37" s="208"/>
      <c r="F37" s="442"/>
      <c r="G37" s="128"/>
      <c r="H37" s="128"/>
    </row>
    <row r="38" spans="1:10">
      <c r="A38" s="195"/>
      <c r="B38" s="64" t="s">
        <v>1158</v>
      </c>
      <c r="D38" s="344"/>
      <c r="E38" s="208"/>
      <c r="F38" s="442"/>
      <c r="G38" s="128"/>
      <c r="H38" s="128"/>
    </row>
    <row r="39" spans="1:10">
      <c r="A39" s="195" t="s">
        <v>237</v>
      </c>
      <c r="B39" s="64" t="s">
        <v>1159</v>
      </c>
      <c r="D39" s="344"/>
      <c r="E39" s="208"/>
      <c r="F39" s="442"/>
      <c r="G39" s="128"/>
      <c r="H39" s="128"/>
    </row>
    <row r="40" spans="1:10">
      <c r="A40" s="195" t="s">
        <v>237</v>
      </c>
      <c r="B40" s="64" t="s">
        <v>1160</v>
      </c>
      <c r="D40" s="344"/>
      <c r="E40" s="208"/>
      <c r="F40" s="442"/>
      <c r="G40" s="128"/>
      <c r="H40" s="128"/>
    </row>
    <row r="41" spans="1:10" ht="30">
      <c r="A41" s="195" t="s">
        <v>237</v>
      </c>
      <c r="B41" s="64" t="s">
        <v>1161</v>
      </c>
      <c r="D41" s="344"/>
      <c r="E41" s="208"/>
      <c r="F41" s="442"/>
      <c r="G41" s="128"/>
      <c r="H41" s="128"/>
    </row>
    <row r="42" spans="1:10">
      <c r="A42" s="195" t="s">
        <v>237</v>
      </c>
      <c r="B42" s="64" t="s">
        <v>1162</v>
      </c>
      <c r="D42" s="344"/>
      <c r="E42" s="208"/>
      <c r="F42" s="442"/>
      <c r="G42" s="128"/>
      <c r="H42" s="128"/>
    </row>
    <row r="43" spans="1:10" ht="30">
      <c r="A43" s="195" t="s">
        <v>237</v>
      </c>
      <c r="B43" s="64" t="s">
        <v>1163</v>
      </c>
      <c r="D43" s="344"/>
      <c r="E43" s="208"/>
      <c r="F43" s="442"/>
      <c r="G43" s="128"/>
      <c r="H43" s="128"/>
    </row>
    <row r="44" spans="1:10">
      <c r="A44" s="195"/>
      <c r="B44" s="64" t="s">
        <v>1164</v>
      </c>
      <c r="C44" s="378" t="s">
        <v>15</v>
      </c>
      <c r="D44" s="344">
        <v>1</v>
      </c>
      <c r="E44" s="210"/>
      <c r="F44" s="72">
        <f>+E44*D44</f>
        <v>0</v>
      </c>
      <c r="G44" s="425">
        <f>+E44*'B.Skupna rekapitulacija'!$C$9</f>
        <v>0</v>
      </c>
      <c r="H44" s="425">
        <f>+G44*D44</f>
        <v>0</v>
      </c>
      <c r="I44" s="427">
        <f>+E44*(1-'B.Skupna rekapitulacija'!$C$9)</f>
        <v>0</v>
      </c>
      <c r="J44" s="426">
        <f>+I44*D44</f>
        <v>0</v>
      </c>
    </row>
    <row r="45" spans="1:10">
      <c r="A45" s="195"/>
      <c r="B45" s="64"/>
      <c r="D45" s="344"/>
      <c r="E45" s="208"/>
      <c r="F45" s="442"/>
      <c r="G45" s="128"/>
      <c r="H45" s="128"/>
    </row>
    <row r="46" spans="1:10">
      <c r="A46" s="195" t="s">
        <v>643</v>
      </c>
      <c r="B46" s="64" t="s">
        <v>1165</v>
      </c>
      <c r="D46" s="344"/>
      <c r="E46" s="208"/>
      <c r="F46" s="442"/>
      <c r="G46" s="128"/>
      <c r="H46" s="128"/>
    </row>
    <row r="47" spans="1:10">
      <c r="A47" s="195"/>
      <c r="B47" s="64" t="s">
        <v>1166</v>
      </c>
      <c r="D47" s="344"/>
      <c r="E47" s="208"/>
      <c r="F47" s="442"/>
      <c r="G47" s="128"/>
      <c r="H47" s="128"/>
    </row>
    <row r="48" spans="1:10">
      <c r="A48" s="195"/>
      <c r="B48" s="64" t="s">
        <v>1167</v>
      </c>
      <c r="D48" s="344"/>
      <c r="E48" s="208"/>
      <c r="F48" s="442"/>
      <c r="G48" s="128"/>
      <c r="H48" s="128"/>
    </row>
    <row r="49" spans="1:10">
      <c r="A49" s="195"/>
      <c r="B49" s="64" t="s">
        <v>1168</v>
      </c>
      <c r="D49" s="344"/>
      <c r="E49" s="208"/>
      <c r="F49" s="442"/>
      <c r="G49" s="128"/>
      <c r="H49" s="128"/>
    </row>
    <row r="50" spans="1:10">
      <c r="A50" s="195"/>
      <c r="B50" s="64" t="s">
        <v>1169</v>
      </c>
      <c r="D50" s="344"/>
      <c r="E50" s="208"/>
      <c r="F50" s="442"/>
      <c r="G50" s="128"/>
      <c r="H50" s="128"/>
    </row>
    <row r="51" spans="1:10">
      <c r="A51" s="195"/>
      <c r="B51" s="64" t="s">
        <v>1170</v>
      </c>
      <c r="C51" s="378" t="s">
        <v>14</v>
      </c>
      <c r="D51" s="344">
        <v>1</v>
      </c>
      <c r="E51" s="210"/>
      <c r="F51" s="72">
        <f>+E51*D51</f>
        <v>0</v>
      </c>
      <c r="G51" s="425">
        <f>+E51*'B.Skupna rekapitulacija'!$C$9</f>
        <v>0</v>
      </c>
      <c r="H51" s="425">
        <f>+G51*D51</f>
        <v>0</v>
      </c>
      <c r="I51" s="427">
        <f>+E51*(1-'B.Skupna rekapitulacija'!$C$9)</f>
        <v>0</v>
      </c>
      <c r="J51" s="426">
        <f>+I51*D51</f>
        <v>0</v>
      </c>
    </row>
    <row r="52" spans="1:10">
      <c r="A52" s="195"/>
      <c r="B52" s="64"/>
      <c r="D52" s="344"/>
      <c r="E52" s="208"/>
      <c r="F52" s="442"/>
      <c r="G52" s="128"/>
      <c r="H52" s="128"/>
    </row>
    <row r="53" spans="1:10">
      <c r="A53" s="195"/>
      <c r="B53" s="64"/>
      <c r="D53" s="344"/>
      <c r="E53" s="208"/>
      <c r="F53" s="442"/>
      <c r="G53" s="128"/>
      <c r="H53" s="128"/>
    </row>
    <row r="54" spans="1:10">
      <c r="A54" s="195" t="s">
        <v>644</v>
      </c>
      <c r="B54" s="64" t="s">
        <v>476</v>
      </c>
      <c r="D54" s="344"/>
      <c r="E54" s="208"/>
      <c r="F54" s="442"/>
      <c r="G54" s="128"/>
      <c r="H54" s="128"/>
    </row>
    <row r="55" spans="1:10">
      <c r="A55" s="195"/>
      <c r="B55" s="64" t="s">
        <v>477</v>
      </c>
      <c r="D55" s="344"/>
      <c r="E55" s="208"/>
      <c r="F55" s="442"/>
      <c r="G55" s="128"/>
      <c r="H55" s="128"/>
    </row>
    <row r="56" spans="1:10" ht="30">
      <c r="A56" s="195"/>
      <c r="B56" s="64" t="s">
        <v>478</v>
      </c>
      <c r="D56" s="344"/>
      <c r="E56" s="208"/>
      <c r="F56" s="442"/>
      <c r="G56" s="128"/>
      <c r="H56" s="128"/>
    </row>
    <row r="57" spans="1:10">
      <c r="A57" s="195"/>
      <c r="B57" s="64" t="s">
        <v>479</v>
      </c>
      <c r="D57" s="344"/>
      <c r="E57" s="208"/>
      <c r="F57" s="442"/>
      <c r="G57" s="128"/>
      <c r="H57" s="128"/>
    </row>
    <row r="58" spans="1:10">
      <c r="A58" s="195"/>
      <c r="B58" s="64"/>
      <c r="D58" s="344"/>
      <c r="E58" s="208"/>
      <c r="F58" s="442"/>
      <c r="G58" s="128"/>
      <c r="H58" s="128"/>
    </row>
    <row r="59" spans="1:10">
      <c r="A59" s="195" t="s">
        <v>1183</v>
      </c>
      <c r="B59" s="64" t="s">
        <v>1171</v>
      </c>
      <c r="C59" s="378" t="s">
        <v>15</v>
      </c>
      <c r="D59" s="344">
        <v>1</v>
      </c>
      <c r="E59" s="210"/>
      <c r="F59" s="72">
        <f>+E59*D59</f>
        <v>0</v>
      </c>
      <c r="G59" s="425">
        <f>+E59*'B.Skupna rekapitulacija'!$C$9</f>
        <v>0</v>
      </c>
      <c r="H59" s="425">
        <f>+G59*D59</f>
        <v>0</v>
      </c>
      <c r="I59" s="427">
        <f>+E59*(1-'B.Skupna rekapitulacija'!$C$9)</f>
        <v>0</v>
      </c>
      <c r="J59" s="426">
        <f>+I59*D59</f>
        <v>0</v>
      </c>
    </row>
    <row r="60" spans="1:10">
      <c r="A60" s="195"/>
      <c r="B60" s="64"/>
      <c r="C60" s="378"/>
      <c r="D60" s="344"/>
      <c r="E60" s="208"/>
      <c r="F60" s="442"/>
      <c r="G60" s="128"/>
      <c r="H60" s="128"/>
    </row>
    <row r="61" spans="1:10">
      <c r="A61" s="195" t="s">
        <v>1184</v>
      </c>
      <c r="B61" s="64" t="s">
        <v>1172</v>
      </c>
      <c r="C61" s="378" t="s">
        <v>15</v>
      </c>
      <c r="D61" s="344">
        <v>1</v>
      </c>
      <c r="E61" s="210"/>
      <c r="F61" s="72">
        <f>+E61*D61</f>
        <v>0</v>
      </c>
      <c r="G61" s="425">
        <f>+E61*'B.Skupna rekapitulacija'!$C$9</f>
        <v>0</v>
      </c>
      <c r="H61" s="425">
        <f>+G61*D61</f>
        <v>0</v>
      </c>
      <c r="I61" s="427">
        <f>+E61*(1-'B.Skupna rekapitulacija'!$C$9)</f>
        <v>0</v>
      </c>
      <c r="J61" s="426">
        <f>+I61*D61</f>
        <v>0</v>
      </c>
    </row>
    <row r="62" spans="1:10">
      <c r="A62" s="195"/>
      <c r="B62" s="64"/>
      <c r="C62" s="378"/>
      <c r="D62" s="344"/>
      <c r="E62" s="208"/>
      <c r="F62" s="442"/>
      <c r="G62" s="128"/>
      <c r="H62" s="128"/>
    </row>
    <row r="63" spans="1:10">
      <c r="A63" s="195" t="s">
        <v>1185</v>
      </c>
      <c r="B63" s="64" t="s">
        <v>1173</v>
      </c>
      <c r="C63" s="378" t="s">
        <v>15</v>
      </c>
      <c r="D63" s="344">
        <v>1</v>
      </c>
      <c r="E63" s="210"/>
      <c r="F63" s="72">
        <f>+E63*D63</f>
        <v>0</v>
      </c>
      <c r="G63" s="425">
        <f>+E63*'B.Skupna rekapitulacija'!$C$9</f>
        <v>0</v>
      </c>
      <c r="H63" s="425">
        <f>+G63*D63</f>
        <v>0</v>
      </c>
      <c r="I63" s="427">
        <f>+E63*(1-'B.Skupna rekapitulacija'!$C$9)</f>
        <v>0</v>
      </c>
      <c r="J63" s="426">
        <f>+I63*D63</f>
        <v>0</v>
      </c>
    </row>
    <row r="64" spans="1:10">
      <c r="A64" s="195"/>
      <c r="B64" s="64"/>
      <c r="C64" s="378"/>
      <c r="D64" s="344"/>
      <c r="E64" s="208"/>
      <c r="F64" s="442"/>
      <c r="G64" s="128"/>
      <c r="H64" s="128"/>
    </row>
    <row r="65" spans="1:10">
      <c r="A65" s="195" t="s">
        <v>1186</v>
      </c>
      <c r="B65" s="64" t="s">
        <v>1174</v>
      </c>
      <c r="C65" s="378" t="s">
        <v>15</v>
      </c>
      <c r="D65" s="344">
        <v>1</v>
      </c>
      <c r="E65" s="210"/>
      <c r="F65" s="72">
        <f>+E65*D65</f>
        <v>0</v>
      </c>
      <c r="G65" s="425">
        <f>+E65*'B.Skupna rekapitulacija'!$C$9</f>
        <v>0</v>
      </c>
      <c r="H65" s="425">
        <f>+G65*D65</f>
        <v>0</v>
      </c>
      <c r="I65" s="427">
        <f>+E65*(1-'B.Skupna rekapitulacija'!$C$9)</f>
        <v>0</v>
      </c>
      <c r="J65" s="426">
        <f>+I65*D65</f>
        <v>0</v>
      </c>
    </row>
    <row r="66" spans="1:10">
      <c r="A66" s="195"/>
      <c r="B66" s="64"/>
      <c r="D66" s="344"/>
      <c r="E66" s="208"/>
      <c r="F66" s="442"/>
      <c r="G66" s="128"/>
      <c r="H66" s="128"/>
    </row>
    <row r="67" spans="1:10">
      <c r="A67" s="195"/>
      <c r="B67" s="64"/>
      <c r="D67" s="344"/>
      <c r="E67" s="208"/>
      <c r="F67" s="442"/>
      <c r="G67" s="128"/>
      <c r="H67" s="128"/>
    </row>
    <row r="68" spans="1:10">
      <c r="A68" s="195" t="s">
        <v>1187</v>
      </c>
      <c r="B68" s="64" t="s">
        <v>1175</v>
      </c>
      <c r="D68" s="344"/>
      <c r="E68" s="208"/>
      <c r="F68" s="442"/>
      <c r="G68" s="128"/>
      <c r="H68" s="128"/>
    </row>
    <row r="69" spans="1:10">
      <c r="A69" s="195"/>
      <c r="B69" s="64" t="s">
        <v>1176</v>
      </c>
      <c r="D69" s="344"/>
      <c r="E69" s="208"/>
      <c r="F69" s="442"/>
      <c r="G69" s="128"/>
      <c r="H69" s="128"/>
    </row>
    <row r="70" spans="1:10">
      <c r="A70" s="195"/>
      <c r="B70" s="64" t="s">
        <v>1177</v>
      </c>
      <c r="D70" s="344"/>
      <c r="E70" s="208"/>
      <c r="F70" s="442"/>
      <c r="G70" s="128"/>
      <c r="H70" s="128"/>
    </row>
    <row r="71" spans="1:10">
      <c r="A71" s="195"/>
      <c r="B71" s="64" t="s">
        <v>1178</v>
      </c>
      <c r="D71" s="344"/>
      <c r="E71" s="208"/>
      <c r="F71" s="442"/>
      <c r="G71" s="128"/>
      <c r="H71" s="128"/>
    </row>
    <row r="72" spans="1:10">
      <c r="A72" s="195"/>
      <c r="B72" s="64" t="s">
        <v>1179</v>
      </c>
      <c r="C72" s="378" t="s">
        <v>19</v>
      </c>
      <c r="D72" s="344">
        <v>17</v>
      </c>
      <c r="E72" s="210"/>
      <c r="F72" s="72">
        <f>+E72*D72</f>
        <v>0</v>
      </c>
      <c r="G72" s="425">
        <f>+E72*'B.Skupna rekapitulacija'!$C$9</f>
        <v>0</v>
      </c>
      <c r="H72" s="425">
        <f>+G72*D72</f>
        <v>0</v>
      </c>
      <c r="I72" s="427">
        <f>+E72*(1-'B.Skupna rekapitulacija'!$C$9)</f>
        <v>0</v>
      </c>
      <c r="J72" s="426">
        <f>+I72*D72</f>
        <v>0</v>
      </c>
    </row>
    <row r="73" spans="1:10">
      <c r="A73" s="195"/>
      <c r="B73" s="64"/>
      <c r="D73" s="344"/>
      <c r="E73" s="208"/>
      <c r="F73" s="442"/>
      <c r="G73" s="128"/>
      <c r="H73" s="128"/>
    </row>
    <row r="74" spans="1:10" ht="30">
      <c r="A74" s="195" t="s">
        <v>1188</v>
      </c>
      <c r="B74" s="64" t="s">
        <v>1180</v>
      </c>
      <c r="D74" s="344"/>
      <c r="E74" s="208"/>
      <c r="F74" s="442"/>
      <c r="G74" s="128"/>
      <c r="H74" s="128"/>
    </row>
    <row r="75" spans="1:10" ht="30">
      <c r="A75" s="195"/>
      <c r="B75" s="64" t="s">
        <v>1181</v>
      </c>
      <c r="D75" s="344"/>
      <c r="E75" s="208"/>
      <c r="F75" s="442"/>
      <c r="G75" s="128"/>
      <c r="H75" s="128"/>
    </row>
    <row r="76" spans="1:10" ht="30">
      <c r="A76" s="195"/>
      <c r="B76" s="64" t="s">
        <v>1182</v>
      </c>
      <c r="D76" s="344"/>
      <c r="E76" s="208"/>
      <c r="F76" s="442"/>
      <c r="G76" s="128"/>
      <c r="H76" s="128"/>
    </row>
    <row r="77" spans="1:10">
      <c r="A77" s="195"/>
      <c r="B77" s="64" t="s">
        <v>1178</v>
      </c>
      <c r="D77" s="344"/>
      <c r="E77" s="208"/>
      <c r="F77" s="442"/>
      <c r="G77" s="128"/>
      <c r="H77" s="128"/>
    </row>
    <row r="78" spans="1:10">
      <c r="A78" s="195"/>
      <c r="B78" s="64" t="s">
        <v>1179</v>
      </c>
      <c r="C78" s="378" t="s">
        <v>19</v>
      </c>
      <c r="D78" s="344">
        <v>5</v>
      </c>
      <c r="E78" s="210"/>
      <c r="F78" s="72">
        <f>+E78*D78</f>
        <v>0</v>
      </c>
      <c r="G78" s="425">
        <f>+E78*'B.Skupna rekapitulacija'!$C$9</f>
        <v>0</v>
      </c>
      <c r="H78" s="425">
        <f>+G78*D78</f>
        <v>0</v>
      </c>
      <c r="I78" s="427">
        <f>+E78*(1-'B.Skupna rekapitulacija'!$C$9)</f>
        <v>0</v>
      </c>
      <c r="J78" s="426">
        <f>+I78*D78</f>
        <v>0</v>
      </c>
    </row>
    <row r="79" spans="1:10">
      <c r="A79" s="195"/>
      <c r="B79" s="64"/>
      <c r="C79" s="240"/>
      <c r="D79" s="344"/>
      <c r="E79" s="208"/>
      <c r="F79" s="67"/>
      <c r="G79" s="128"/>
      <c r="H79" s="130"/>
    </row>
    <row r="80" spans="1:10" s="147" customFormat="1" ht="20.100000000000001" customHeight="1" thickBot="1">
      <c r="A80" s="201" t="s">
        <v>1495</v>
      </c>
      <c r="B80" s="140" t="s">
        <v>22</v>
      </c>
      <c r="C80" s="141"/>
      <c r="D80" s="141"/>
      <c r="E80" s="146"/>
      <c r="F80" s="117">
        <f>SUM(F29:F79)</f>
        <v>0</v>
      </c>
      <c r="G80" s="146"/>
      <c r="H80" s="117">
        <f>SUM(H29:H79)</f>
        <v>0</v>
      </c>
      <c r="I80" s="117"/>
      <c r="J80" s="117">
        <f>SUM(J29:J79)</f>
        <v>0</v>
      </c>
    </row>
    <row r="81" spans="1:8" ht="15.75" thickTop="1">
      <c r="A81" s="194"/>
      <c r="B81" s="53"/>
      <c r="C81" s="52"/>
      <c r="D81" s="52"/>
      <c r="E81" s="40"/>
    </row>
    <row r="82" spans="1:8">
      <c r="A82" s="194"/>
      <c r="B82" s="53"/>
      <c r="C82" s="52"/>
      <c r="D82" s="52"/>
      <c r="E82" s="40"/>
    </row>
    <row r="83" spans="1:8">
      <c r="A83" s="194"/>
      <c r="B83" s="53"/>
      <c r="C83" s="52"/>
      <c r="D83" s="52"/>
      <c r="E83" s="40"/>
    </row>
    <row r="84" spans="1:8">
      <c r="A84" s="194"/>
      <c r="B84" s="53"/>
      <c r="C84" s="52"/>
      <c r="D84" s="52"/>
      <c r="E84" s="40"/>
    </row>
    <row r="85" spans="1:8">
      <c r="A85" s="194"/>
      <c r="B85" s="53"/>
      <c r="C85" s="52"/>
      <c r="D85" s="52"/>
      <c r="E85" s="40"/>
      <c r="H85" s="50" t="s">
        <v>36</v>
      </c>
    </row>
    <row r="86" spans="1:8">
      <c r="A86" s="194"/>
      <c r="B86" s="53"/>
      <c r="C86" s="52"/>
      <c r="D86" s="52"/>
      <c r="E86" s="40"/>
    </row>
    <row r="87" spans="1:8">
      <c r="A87" s="194"/>
      <c r="B87" s="53"/>
      <c r="C87" s="52"/>
      <c r="D87" s="52"/>
      <c r="E87" s="40"/>
    </row>
    <row r="88" spans="1:8">
      <c r="A88" s="194"/>
      <c r="B88" s="53"/>
      <c r="C88" s="52"/>
      <c r="D88" s="52"/>
      <c r="E88" s="40"/>
    </row>
    <row r="89" spans="1:8">
      <c r="A89" s="194"/>
      <c r="B89" s="53"/>
      <c r="C89" s="52"/>
      <c r="D89" s="52"/>
      <c r="E89" s="40"/>
    </row>
    <row r="90" spans="1:8">
      <c r="A90" s="194"/>
      <c r="B90" s="53"/>
      <c r="C90" s="52"/>
      <c r="D90" s="52"/>
      <c r="E90" s="40"/>
    </row>
    <row r="91" spans="1:8">
      <c r="A91" s="194"/>
      <c r="B91" s="53"/>
      <c r="C91" s="52"/>
      <c r="D91" s="52"/>
      <c r="E91" s="40"/>
    </row>
    <row r="92" spans="1:8">
      <c r="A92" s="194"/>
      <c r="B92" s="53"/>
      <c r="C92" s="52"/>
      <c r="D92" s="52"/>
      <c r="E92" s="40"/>
    </row>
    <row r="93" spans="1:8">
      <c r="A93" s="194"/>
      <c r="B93" s="53"/>
      <c r="C93" s="52"/>
      <c r="D93" s="52"/>
      <c r="E93" s="40"/>
    </row>
    <row r="94" spans="1:8">
      <c r="A94" s="194"/>
      <c r="B94" s="53"/>
      <c r="C94" s="52"/>
      <c r="D94" s="52"/>
      <c r="E94" s="40"/>
    </row>
    <row r="95" spans="1:8">
      <c r="A95" s="194"/>
      <c r="B95" s="53"/>
      <c r="C95" s="52"/>
      <c r="D95" s="52"/>
      <c r="E95" s="40"/>
    </row>
    <row r="96" spans="1:8">
      <c r="A96" s="194"/>
      <c r="B96" s="53"/>
      <c r="C96" s="52"/>
      <c r="D96" s="52"/>
      <c r="E96" s="40"/>
    </row>
    <row r="97" spans="1:5">
      <c r="A97" s="194"/>
      <c r="B97" s="53"/>
      <c r="C97" s="52"/>
      <c r="D97" s="52"/>
      <c r="E97" s="40"/>
    </row>
    <row r="98" spans="1:5">
      <c r="A98" s="194"/>
      <c r="B98" s="53"/>
      <c r="C98" s="52"/>
      <c r="D98" s="52"/>
      <c r="E98" s="40"/>
    </row>
    <row r="99" spans="1:5">
      <c r="A99" s="194"/>
      <c r="B99" s="53"/>
      <c r="C99" s="52"/>
      <c r="D99" s="52"/>
      <c r="E99" s="40"/>
    </row>
    <row r="100" spans="1:5">
      <c r="A100" s="194"/>
      <c r="B100" s="53"/>
      <c r="C100" s="52"/>
      <c r="D100" s="52"/>
      <c r="E100" s="40"/>
    </row>
    <row r="101" spans="1:5">
      <c r="A101" s="194"/>
      <c r="B101" s="53"/>
      <c r="C101" s="52"/>
      <c r="D101" s="52"/>
      <c r="E101" s="40"/>
    </row>
    <row r="102" spans="1:5">
      <c r="A102" s="194"/>
      <c r="B102" s="53"/>
      <c r="C102" s="52"/>
      <c r="D102" s="52"/>
      <c r="E102" s="40"/>
    </row>
    <row r="103" spans="1:5">
      <c r="A103" s="194"/>
      <c r="B103" s="53"/>
      <c r="C103" s="52"/>
      <c r="D103" s="52"/>
      <c r="E103" s="40"/>
    </row>
    <row r="104" spans="1:5">
      <c r="A104" s="194"/>
      <c r="B104" s="53"/>
      <c r="C104" s="52"/>
      <c r="D104" s="52"/>
      <c r="E104" s="40"/>
    </row>
    <row r="105" spans="1:5">
      <c r="A105" s="194"/>
      <c r="B105" s="53"/>
      <c r="C105" s="52"/>
      <c r="D105" s="52"/>
      <c r="E105" s="40"/>
    </row>
    <row r="106" spans="1:5">
      <c r="A106" s="194"/>
      <c r="B106" s="53"/>
      <c r="C106" s="52"/>
      <c r="D106" s="52"/>
      <c r="E106" s="40"/>
    </row>
    <row r="107" spans="1:5">
      <c r="A107" s="194"/>
      <c r="B107" s="53"/>
      <c r="C107" s="52"/>
      <c r="D107" s="52"/>
      <c r="E107" s="40"/>
    </row>
    <row r="108" spans="1:5">
      <c r="A108" s="194"/>
      <c r="B108" s="53"/>
      <c r="C108" s="52"/>
      <c r="D108" s="52"/>
      <c r="E108" s="40"/>
    </row>
    <row r="109" spans="1:5">
      <c r="A109" s="194"/>
      <c r="B109" s="53"/>
      <c r="C109" s="52"/>
      <c r="D109" s="52"/>
      <c r="E109" s="40"/>
    </row>
    <row r="110" spans="1:5">
      <c r="A110" s="194"/>
      <c r="B110" s="53"/>
      <c r="C110" s="52"/>
      <c r="D110" s="52"/>
      <c r="E110" s="40"/>
    </row>
    <row r="111" spans="1:5">
      <c r="A111" s="194"/>
      <c r="B111" s="53"/>
      <c r="C111" s="52"/>
      <c r="D111" s="52"/>
      <c r="E111" s="40"/>
    </row>
    <row r="112" spans="1:5">
      <c r="A112" s="194"/>
      <c r="B112" s="53"/>
      <c r="C112" s="52"/>
      <c r="D112" s="52"/>
      <c r="E112" s="40"/>
    </row>
    <row r="113" spans="1:5">
      <c r="A113" s="194"/>
      <c r="B113" s="53"/>
      <c r="C113" s="52"/>
      <c r="D113" s="52"/>
      <c r="E113" s="40"/>
    </row>
    <row r="114" spans="1:5">
      <c r="A114" s="194"/>
      <c r="B114" s="53"/>
      <c r="C114" s="52"/>
      <c r="D114" s="52"/>
      <c r="E114" s="40"/>
    </row>
    <row r="115" spans="1:5">
      <c r="A115" s="194"/>
      <c r="B115" s="53"/>
      <c r="C115" s="52"/>
      <c r="D115" s="52"/>
      <c r="E115" s="40"/>
    </row>
    <row r="116" spans="1:5">
      <c r="A116" s="194"/>
      <c r="B116" s="53"/>
      <c r="C116" s="52"/>
      <c r="D116" s="52"/>
      <c r="E116" s="40"/>
    </row>
    <row r="117" spans="1:5">
      <c r="A117" s="194"/>
      <c r="B117" s="53"/>
      <c r="C117" s="52"/>
      <c r="D117" s="52"/>
      <c r="E117" s="40"/>
    </row>
    <row r="118" spans="1:5">
      <c r="A118" s="194"/>
      <c r="B118" s="53"/>
      <c r="C118" s="52"/>
      <c r="D118" s="52"/>
      <c r="E118" s="40"/>
    </row>
    <row r="119" spans="1:5">
      <c r="A119" s="194"/>
      <c r="B119" s="53"/>
      <c r="C119" s="52"/>
      <c r="D119" s="52"/>
      <c r="E119" s="40"/>
    </row>
    <row r="120" spans="1:5">
      <c r="A120" s="194"/>
      <c r="B120" s="53"/>
      <c r="C120" s="52"/>
      <c r="D120" s="52"/>
      <c r="E120" s="40"/>
    </row>
    <row r="121" spans="1:5">
      <c r="A121" s="194"/>
      <c r="B121" s="53"/>
      <c r="C121" s="52"/>
      <c r="D121" s="52"/>
      <c r="E121" s="40"/>
    </row>
    <row r="122" spans="1:5">
      <c r="A122" s="194"/>
      <c r="B122" s="53"/>
      <c r="C122" s="52"/>
      <c r="D122" s="52"/>
      <c r="E122" s="40"/>
    </row>
    <row r="123" spans="1:5">
      <c r="A123" s="194"/>
      <c r="B123" s="53"/>
      <c r="C123" s="52"/>
      <c r="D123" s="52"/>
      <c r="E123" s="40"/>
    </row>
    <row r="124" spans="1:5">
      <c r="A124" s="194"/>
      <c r="B124" s="53"/>
      <c r="C124" s="52"/>
      <c r="D124" s="52"/>
      <c r="E124" s="40"/>
    </row>
    <row r="125" spans="1:5">
      <c r="A125" s="194"/>
      <c r="B125" s="53"/>
      <c r="C125" s="52"/>
      <c r="D125" s="52"/>
      <c r="E125" s="40"/>
    </row>
    <row r="126" spans="1:5">
      <c r="A126" s="194"/>
      <c r="B126" s="53"/>
      <c r="C126" s="52"/>
      <c r="D126" s="52"/>
      <c r="E126" s="40"/>
    </row>
    <row r="127" spans="1:5">
      <c r="A127" s="194"/>
      <c r="B127" s="53"/>
      <c r="C127" s="52"/>
      <c r="D127" s="52"/>
      <c r="E127" s="40"/>
    </row>
    <row r="128" spans="1:5">
      <c r="A128" s="194"/>
      <c r="B128" s="53"/>
      <c r="C128" s="52"/>
      <c r="D128" s="52"/>
      <c r="E128" s="40"/>
    </row>
    <row r="129" spans="1:5">
      <c r="A129" s="194"/>
      <c r="B129" s="53"/>
      <c r="C129" s="52"/>
      <c r="D129" s="52"/>
      <c r="E129" s="40"/>
    </row>
    <row r="130" spans="1:5">
      <c r="A130" s="194"/>
      <c r="B130" s="53"/>
      <c r="C130" s="52"/>
      <c r="D130" s="52"/>
      <c r="E130" s="40"/>
    </row>
    <row r="131" spans="1:5">
      <c r="A131" s="194"/>
      <c r="B131" s="53"/>
      <c r="C131" s="52"/>
      <c r="D131" s="52"/>
      <c r="E131" s="40"/>
    </row>
    <row r="132" spans="1:5">
      <c r="A132" s="194"/>
      <c r="B132" s="53"/>
      <c r="C132" s="52"/>
      <c r="D132" s="52"/>
      <c r="E132" s="40"/>
    </row>
    <row r="133" spans="1:5">
      <c r="A133" s="194"/>
      <c r="B133" s="53"/>
      <c r="C133" s="52"/>
      <c r="D133" s="52"/>
      <c r="E133" s="40"/>
    </row>
    <row r="134" spans="1:5">
      <c r="A134" s="194"/>
      <c r="B134" s="53"/>
      <c r="C134" s="52"/>
      <c r="D134" s="52"/>
      <c r="E134" s="40"/>
    </row>
    <row r="135" spans="1:5">
      <c r="A135" s="194"/>
      <c r="B135" s="53"/>
      <c r="C135" s="52"/>
      <c r="D135" s="52"/>
      <c r="E135" s="40"/>
    </row>
    <row r="136" spans="1:5">
      <c r="A136" s="194"/>
      <c r="B136" s="53"/>
      <c r="C136" s="52"/>
      <c r="D136" s="52"/>
      <c r="E136" s="40"/>
    </row>
    <row r="137" spans="1:5">
      <c r="A137" s="194"/>
      <c r="B137" s="53"/>
      <c r="C137" s="52"/>
      <c r="D137" s="52"/>
      <c r="E137" s="40"/>
    </row>
    <row r="138" spans="1:5">
      <c r="A138" s="194"/>
    </row>
  </sheetData>
  <sheetProtection algorithmName="SHA-512" hashValue="HkzlIi4lUjJZrQpq0UqBec5qAxYCaHKwRABCqiOAQcl5wqAoGzsUnxt/lmyK3B+0zq7E93ZgeQlznGaVYEB4Vg==" saltValue="+6UTxNMvaRcbOZy+3kjYIg==" spinCount="100000" sheet="1" objects="1" scenarios="1"/>
  <pageMargins left="0.59055118110236227" right="0.19685039370078741" top="0.74803149606299213" bottom="0.74803149606299213" header="0.31496062992125984" footer="0.31496062992125984"/>
  <pageSetup scale="76" firstPageNumber="30" fitToHeight="0" orientation="landscape" useFirstPageNumber="1" r:id="rId1"/>
  <headerFooter>
    <oddHeader>&amp;L&amp;9ENERGETSKA SANACIJA OBJEKTA VRTEC VRHOVCI ENOTA VRHOVCI, PRI KATERI SE UPOŠTEVAJO OKOLJSKI VIDIKI</oddHeader>
    <oddFooter>&amp;L&amp;A&amp;R&amp;P</oddFooter>
  </headerFooter>
  <rowBreaks count="1" manualBreakCount="1">
    <brk id="2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J208"/>
  <sheetViews>
    <sheetView showZeros="0" workbookViewId="0">
      <selection activeCell="L13" sqref="L13"/>
    </sheetView>
  </sheetViews>
  <sheetFormatPr defaultColWidth="9.42578125" defaultRowHeight="15"/>
  <cols>
    <col min="1" max="1" width="8.140625" style="70" bestFit="1" customWidth="1"/>
    <col min="2" max="2" width="45.5703125" style="29" customWidth="1"/>
    <col min="3" max="3" width="6" style="70" bestFit="1" customWidth="1"/>
    <col min="4" max="4" width="5.7109375" style="70" bestFit="1" customWidth="1"/>
    <col min="5" max="5" width="11.42578125" style="41" bestFit="1" customWidth="1"/>
    <col min="6" max="6" width="16.42578125" style="41" bestFit="1" customWidth="1"/>
    <col min="7" max="7" width="16.5703125" style="29" customWidth="1"/>
    <col min="8" max="8" width="18.28515625" style="50" bestFit="1" customWidth="1"/>
    <col min="9" max="9" width="22.5703125" style="29" bestFit="1" customWidth="1"/>
    <col min="10" max="10" width="18" style="29" bestFit="1" customWidth="1"/>
    <col min="11" max="16384" width="9.42578125" style="29"/>
  </cols>
  <sheetData>
    <row r="1" spans="1:10" s="147" customFormat="1" ht="18.75">
      <c r="A1" s="149" t="s">
        <v>1492</v>
      </c>
      <c r="B1" s="74" t="s">
        <v>7</v>
      </c>
      <c r="C1" s="262"/>
      <c r="D1" s="262"/>
      <c r="E1" s="279"/>
      <c r="F1" s="279"/>
      <c r="G1" s="280"/>
      <c r="H1" s="270"/>
      <c r="I1" s="270"/>
      <c r="J1" s="270"/>
    </row>
    <row r="3" spans="1:10" s="147" customFormat="1" ht="18.75">
      <c r="A3" s="276" t="s">
        <v>1496</v>
      </c>
      <c r="B3" s="266" t="s">
        <v>253</v>
      </c>
      <c r="C3" s="267"/>
      <c r="D3" s="267"/>
      <c r="E3" s="272"/>
      <c r="F3" s="272"/>
      <c r="G3" s="281"/>
      <c r="H3" s="266"/>
      <c r="I3" s="266"/>
      <c r="J3" s="266"/>
    </row>
    <row r="4" spans="1:10">
      <c r="A4" s="121"/>
      <c r="B4" s="50"/>
    </row>
    <row r="5" spans="1:10">
      <c r="B5" s="29" t="s">
        <v>126</v>
      </c>
    </row>
    <row r="6" spans="1:10">
      <c r="B6" s="29" t="s">
        <v>480</v>
      </c>
    </row>
    <row r="7" spans="1:10">
      <c r="A7" s="70" t="s">
        <v>237</v>
      </c>
      <c r="B7" s="29" t="s">
        <v>481</v>
      </c>
    </row>
    <row r="8" spans="1:10">
      <c r="A8" s="70" t="s">
        <v>237</v>
      </c>
      <c r="B8" s="29" t="s">
        <v>475</v>
      </c>
    </row>
    <row r="9" spans="1:10">
      <c r="A9" s="70" t="s">
        <v>237</v>
      </c>
      <c r="B9" s="29" t="s">
        <v>482</v>
      </c>
    </row>
    <row r="10" spans="1:10">
      <c r="A10" s="121"/>
      <c r="B10" s="50"/>
    </row>
    <row r="11" spans="1:10" s="39" customFormat="1" ht="12.75">
      <c r="A11" s="422" t="s">
        <v>1514</v>
      </c>
      <c r="B11" s="36" t="s">
        <v>17</v>
      </c>
      <c r="C11" s="37" t="s">
        <v>1515</v>
      </c>
      <c r="D11" s="37" t="s">
        <v>1516</v>
      </c>
      <c r="E11" s="423" t="s">
        <v>1517</v>
      </c>
      <c r="F11" s="38" t="s">
        <v>1518</v>
      </c>
      <c r="G11" s="38" t="s">
        <v>1519</v>
      </c>
      <c r="H11" s="38" t="s">
        <v>1520</v>
      </c>
      <c r="I11" s="424" t="s">
        <v>1521</v>
      </c>
      <c r="J11" s="35" t="s">
        <v>41</v>
      </c>
    </row>
    <row r="12" spans="1:10" s="58" customFormat="1">
      <c r="A12" s="302"/>
      <c r="B12" s="23"/>
      <c r="C12" s="52"/>
      <c r="D12" s="345"/>
      <c r="E12" s="48"/>
      <c r="F12" s="40"/>
      <c r="G12" s="40"/>
      <c r="H12" s="124"/>
    </row>
    <row r="13" spans="1:10" s="58" customFormat="1">
      <c r="A13" s="302" t="s">
        <v>1189</v>
      </c>
      <c r="B13" s="23" t="s">
        <v>483</v>
      </c>
      <c r="C13" s="52"/>
      <c r="D13" s="345"/>
      <c r="E13" s="48"/>
      <c r="F13" s="40"/>
      <c r="G13" s="40"/>
      <c r="H13" s="124"/>
    </row>
    <row r="14" spans="1:10" s="58" customFormat="1">
      <c r="A14" s="302"/>
      <c r="B14" s="23" t="s">
        <v>484</v>
      </c>
      <c r="C14" s="52"/>
      <c r="D14" s="345"/>
      <c r="E14" s="48"/>
      <c r="F14" s="40"/>
      <c r="G14" s="40"/>
      <c r="H14" s="124"/>
    </row>
    <row r="15" spans="1:10" s="58" customFormat="1">
      <c r="A15" s="302"/>
      <c r="B15" s="23" t="s">
        <v>485</v>
      </c>
      <c r="C15" s="379" t="s">
        <v>38</v>
      </c>
      <c r="D15" s="345">
        <v>8</v>
      </c>
      <c r="E15" s="210"/>
      <c r="F15" s="72">
        <f>+E15*D15</f>
        <v>0</v>
      </c>
      <c r="G15" s="425">
        <f>+E15*'B.Skupna rekapitulacija'!$C$9</f>
        <v>0</v>
      </c>
      <c r="H15" s="425">
        <f>+G15*D15</f>
        <v>0</v>
      </c>
      <c r="I15" s="427">
        <f>+E15*(1-'B.Skupna rekapitulacija'!$C$9)</f>
        <v>0</v>
      </c>
      <c r="J15" s="426">
        <f>+I15*D15</f>
        <v>0</v>
      </c>
    </row>
    <row r="16" spans="1:10" s="58" customFormat="1">
      <c r="A16" s="302"/>
      <c r="B16" s="23"/>
      <c r="C16" s="52"/>
      <c r="D16" s="345"/>
      <c r="E16" s="48"/>
      <c r="F16" s="40"/>
      <c r="G16" s="40"/>
      <c r="H16" s="124"/>
    </row>
    <row r="17" spans="1:8" s="58" customFormat="1" ht="25.5">
      <c r="A17" s="302" t="s">
        <v>1190</v>
      </c>
      <c r="B17" s="23" t="s">
        <v>740</v>
      </c>
      <c r="C17" s="52"/>
      <c r="D17" s="345"/>
      <c r="E17" s="48"/>
      <c r="F17" s="40"/>
      <c r="G17" s="40"/>
      <c r="H17" s="124"/>
    </row>
    <row r="18" spans="1:8" s="58" customFormat="1">
      <c r="A18" s="302"/>
      <c r="B18" s="23" t="s">
        <v>741</v>
      </c>
      <c r="C18" s="52"/>
      <c r="D18" s="345"/>
      <c r="E18" s="48"/>
      <c r="F18" s="40"/>
      <c r="G18" s="40"/>
      <c r="H18" s="124"/>
    </row>
    <row r="19" spans="1:8" s="58" customFormat="1">
      <c r="A19" s="302"/>
      <c r="B19" s="23" t="s">
        <v>798</v>
      </c>
      <c r="C19" s="52"/>
      <c r="D19" s="345"/>
      <c r="E19" s="48"/>
      <c r="F19" s="40"/>
      <c r="G19" s="40"/>
      <c r="H19" s="124"/>
    </row>
    <row r="20" spans="1:8" s="58" customFormat="1">
      <c r="A20" s="302"/>
      <c r="B20" s="23" t="s">
        <v>799</v>
      </c>
      <c r="C20" s="52"/>
      <c r="D20" s="345"/>
      <c r="E20" s="48"/>
      <c r="F20" s="40"/>
      <c r="G20" s="40"/>
      <c r="H20" s="124"/>
    </row>
    <row r="21" spans="1:8" s="58" customFormat="1">
      <c r="A21" s="302"/>
      <c r="B21" s="23" t="s">
        <v>800</v>
      </c>
      <c r="C21" s="52"/>
      <c r="D21" s="345"/>
      <c r="E21" s="48"/>
      <c r="F21" s="40"/>
      <c r="G21" s="40"/>
      <c r="H21" s="124"/>
    </row>
    <row r="22" spans="1:8" s="58" customFormat="1">
      <c r="A22" s="302"/>
      <c r="B22" s="23" t="s">
        <v>787</v>
      </c>
      <c r="C22" s="52"/>
      <c r="D22" s="345"/>
      <c r="E22" s="48"/>
      <c r="F22" s="40"/>
      <c r="G22" s="40"/>
      <c r="H22" s="124"/>
    </row>
    <row r="23" spans="1:8" s="58" customFormat="1">
      <c r="A23" s="302"/>
      <c r="B23" s="23" t="s">
        <v>801</v>
      </c>
      <c r="C23" s="52"/>
      <c r="D23" s="345"/>
      <c r="E23" s="48"/>
      <c r="F23" s="40"/>
      <c r="G23" s="40"/>
      <c r="H23" s="124"/>
    </row>
    <row r="24" spans="1:8" s="58" customFormat="1" ht="25.5">
      <c r="A24" s="302"/>
      <c r="B24" s="23" t="s">
        <v>802</v>
      </c>
      <c r="C24" s="52"/>
      <c r="D24" s="345"/>
      <c r="E24" s="48"/>
      <c r="F24" s="40"/>
      <c r="G24" s="40"/>
      <c r="H24" s="124"/>
    </row>
    <row r="25" spans="1:8" s="58" customFormat="1">
      <c r="A25" s="302"/>
      <c r="B25" s="23" t="s">
        <v>803</v>
      </c>
      <c r="C25" s="52"/>
      <c r="D25" s="345"/>
      <c r="E25" s="48"/>
      <c r="F25" s="40"/>
      <c r="G25" s="40"/>
      <c r="H25" s="124"/>
    </row>
    <row r="26" spans="1:8" s="58" customFormat="1" ht="25.5">
      <c r="A26" s="302"/>
      <c r="B26" s="23" t="s">
        <v>804</v>
      </c>
      <c r="C26" s="52"/>
      <c r="D26" s="345"/>
      <c r="E26" s="48"/>
      <c r="F26" s="40"/>
      <c r="G26" s="40"/>
      <c r="H26" s="124"/>
    </row>
    <row r="27" spans="1:8" s="58" customFormat="1" ht="25.5">
      <c r="A27" s="302"/>
      <c r="B27" s="23" t="s">
        <v>805</v>
      </c>
      <c r="C27" s="52"/>
      <c r="D27" s="345"/>
      <c r="E27" s="48"/>
      <c r="F27" s="40"/>
      <c r="G27" s="40"/>
      <c r="H27" s="124"/>
    </row>
    <row r="28" spans="1:8" s="58" customFormat="1">
      <c r="A28" s="302"/>
      <c r="B28" s="23" t="s">
        <v>806</v>
      </c>
      <c r="C28" s="52"/>
      <c r="D28" s="345"/>
      <c r="E28" s="48"/>
      <c r="F28" s="40"/>
      <c r="G28" s="40"/>
      <c r="H28" s="124"/>
    </row>
    <row r="29" spans="1:8" s="58" customFormat="1" ht="25.5">
      <c r="A29" s="302"/>
      <c r="B29" s="23" t="s">
        <v>807</v>
      </c>
      <c r="C29" s="52"/>
      <c r="D29" s="345"/>
      <c r="E29" s="48"/>
      <c r="F29" s="40"/>
      <c r="G29" s="40"/>
      <c r="H29" s="124"/>
    </row>
    <row r="30" spans="1:8" s="58" customFormat="1">
      <c r="A30" s="302"/>
      <c r="B30" s="23" t="s">
        <v>808</v>
      </c>
      <c r="C30" s="52"/>
      <c r="D30" s="345"/>
      <c r="E30" s="48"/>
      <c r="F30" s="40"/>
      <c r="G30" s="40"/>
      <c r="H30" s="124"/>
    </row>
    <row r="31" spans="1:8" s="58" customFormat="1">
      <c r="A31" s="302"/>
      <c r="B31" s="23" t="s">
        <v>809</v>
      </c>
      <c r="C31" s="52"/>
      <c r="D31" s="345"/>
      <c r="E31" s="48"/>
      <c r="F31" s="40"/>
      <c r="G31" s="40"/>
      <c r="H31" s="124"/>
    </row>
    <row r="32" spans="1:8" s="58" customFormat="1">
      <c r="A32" s="302"/>
      <c r="B32" s="23" t="s">
        <v>810</v>
      </c>
      <c r="C32" s="52"/>
      <c r="D32" s="345"/>
      <c r="E32" s="48"/>
      <c r="F32" s="40"/>
      <c r="G32" s="40"/>
      <c r="H32" s="124"/>
    </row>
    <row r="33" spans="1:10" s="58" customFormat="1">
      <c r="A33" s="302"/>
      <c r="B33" s="23" t="s">
        <v>811</v>
      </c>
      <c r="C33" s="52"/>
      <c r="D33" s="345"/>
      <c r="E33" s="48"/>
      <c r="F33" s="40"/>
      <c r="G33" s="40"/>
      <c r="H33" s="124"/>
    </row>
    <row r="34" spans="1:10" s="58" customFormat="1">
      <c r="A34" s="302"/>
      <c r="B34" s="23" t="s">
        <v>742</v>
      </c>
      <c r="C34" s="52"/>
      <c r="D34" s="345"/>
      <c r="E34" s="48"/>
      <c r="F34" s="40"/>
      <c r="G34" s="40"/>
      <c r="H34" s="124"/>
    </row>
    <row r="35" spans="1:10" s="58" customFormat="1">
      <c r="A35" s="302"/>
      <c r="B35" s="23" t="s">
        <v>812</v>
      </c>
      <c r="C35" s="52"/>
      <c r="D35" s="345"/>
      <c r="E35" s="48"/>
      <c r="F35" s="40"/>
      <c r="G35" s="40"/>
      <c r="H35" s="124"/>
    </row>
    <row r="36" spans="1:10" s="58" customFormat="1">
      <c r="A36" s="302"/>
      <c r="B36" s="23" t="s">
        <v>813</v>
      </c>
      <c r="C36" s="52"/>
      <c r="D36" s="345"/>
      <c r="E36" s="48"/>
      <c r="F36" s="40"/>
      <c r="G36" s="40"/>
      <c r="H36" s="124"/>
    </row>
    <row r="37" spans="1:10" s="58" customFormat="1">
      <c r="A37" s="302"/>
      <c r="B37" s="23" t="s">
        <v>814</v>
      </c>
      <c r="C37" s="52"/>
      <c r="D37" s="345"/>
      <c r="E37" s="48"/>
      <c r="F37" s="40"/>
      <c r="G37" s="40"/>
      <c r="H37" s="124"/>
    </row>
    <row r="38" spans="1:10" s="58" customFormat="1" ht="25.5">
      <c r="A38" s="302"/>
      <c r="B38" s="23" t="s">
        <v>815</v>
      </c>
      <c r="C38" s="52"/>
      <c r="D38" s="345"/>
      <c r="E38" s="48"/>
      <c r="F38" s="40"/>
      <c r="G38" s="40"/>
      <c r="H38" s="124"/>
    </row>
    <row r="39" spans="1:10" s="58" customFormat="1">
      <c r="A39" s="302"/>
      <c r="B39" s="23" t="s">
        <v>743</v>
      </c>
      <c r="C39" s="52"/>
      <c r="D39" s="345"/>
      <c r="E39" s="48"/>
      <c r="F39" s="40"/>
      <c r="G39" s="40"/>
      <c r="H39" s="124"/>
    </row>
    <row r="40" spans="1:10" s="58" customFormat="1">
      <c r="A40" s="302"/>
      <c r="B40" s="23" t="s">
        <v>772</v>
      </c>
      <c r="C40" s="52"/>
      <c r="D40" s="345"/>
      <c r="E40" s="48"/>
      <c r="F40" s="40"/>
      <c r="G40" s="40"/>
      <c r="H40" s="124"/>
    </row>
    <row r="41" spans="1:10" s="58" customFormat="1">
      <c r="A41" s="302"/>
      <c r="B41" s="23" t="s">
        <v>773</v>
      </c>
      <c r="C41" s="52"/>
      <c r="D41" s="345"/>
      <c r="E41" s="48"/>
      <c r="F41" s="40"/>
      <c r="G41" s="40"/>
      <c r="H41" s="124"/>
    </row>
    <row r="42" spans="1:10" s="58" customFormat="1">
      <c r="A42" s="302"/>
      <c r="B42" s="23" t="s">
        <v>816</v>
      </c>
      <c r="C42" s="379" t="s">
        <v>15</v>
      </c>
      <c r="D42" s="345">
        <v>4</v>
      </c>
      <c r="E42" s="210"/>
      <c r="F42" s="72">
        <f>+E42*D42</f>
        <v>0</v>
      </c>
      <c r="G42" s="425">
        <f>+E42*'B.Skupna rekapitulacija'!$C$9</f>
        <v>0</v>
      </c>
      <c r="H42" s="425">
        <f>+G42*D42</f>
        <v>0</v>
      </c>
      <c r="I42" s="427">
        <f>+E42*(1-'B.Skupna rekapitulacija'!$C$9)</f>
        <v>0</v>
      </c>
      <c r="J42" s="426">
        <f>+I42*D42</f>
        <v>0</v>
      </c>
    </row>
    <row r="43" spans="1:10" s="58" customFormat="1" ht="115.5">
      <c r="A43" s="302"/>
      <c r="B43" s="639" t="s">
        <v>3081</v>
      </c>
      <c r="C43" s="52"/>
      <c r="D43" s="345"/>
      <c r="E43" s="48"/>
      <c r="F43" s="40"/>
      <c r="G43" s="40"/>
      <c r="H43" s="124"/>
    </row>
    <row r="44" spans="1:10" s="58" customFormat="1">
      <c r="A44" s="302"/>
      <c r="B44" s="23"/>
      <c r="C44" s="52"/>
      <c r="D44" s="345"/>
      <c r="E44" s="48"/>
      <c r="F44" s="40"/>
      <c r="G44" s="40"/>
      <c r="H44" s="124"/>
    </row>
    <row r="45" spans="1:10" s="58" customFormat="1">
      <c r="A45" s="302" t="s">
        <v>1191</v>
      </c>
      <c r="B45" s="23" t="s">
        <v>744</v>
      </c>
      <c r="C45" s="52"/>
      <c r="D45" s="345"/>
      <c r="E45" s="48"/>
      <c r="F45" s="40"/>
      <c r="G45" s="40"/>
      <c r="H45" s="124"/>
    </row>
    <row r="46" spans="1:10" s="58" customFormat="1">
      <c r="A46" s="302"/>
      <c r="B46" s="23" t="s">
        <v>742</v>
      </c>
      <c r="C46" s="52"/>
      <c r="D46" s="345"/>
      <c r="E46" s="48"/>
      <c r="F46" s="40"/>
      <c r="G46" s="40"/>
      <c r="H46" s="124"/>
    </row>
    <row r="47" spans="1:10" s="58" customFormat="1">
      <c r="A47" s="302"/>
      <c r="B47" s="23" t="s">
        <v>793</v>
      </c>
      <c r="C47" s="52"/>
      <c r="D47" s="345"/>
      <c r="E47" s="48"/>
      <c r="F47" s="40"/>
      <c r="G47" s="40"/>
      <c r="H47" s="124"/>
    </row>
    <row r="48" spans="1:10" s="58" customFormat="1">
      <c r="A48" s="302"/>
      <c r="B48" s="23" t="s">
        <v>794</v>
      </c>
      <c r="C48" s="52"/>
      <c r="D48" s="345"/>
      <c r="E48" s="48"/>
      <c r="F48" s="40"/>
      <c r="G48" s="40"/>
      <c r="H48" s="124"/>
    </row>
    <row r="49" spans="1:8" s="58" customFormat="1">
      <c r="A49" s="302"/>
      <c r="B49" s="23" t="s">
        <v>795</v>
      </c>
      <c r="C49" s="52"/>
      <c r="D49" s="345"/>
      <c r="E49" s="48"/>
      <c r="F49" s="40"/>
      <c r="G49" s="40"/>
      <c r="H49" s="124"/>
    </row>
    <row r="50" spans="1:8" s="58" customFormat="1">
      <c r="A50" s="302"/>
      <c r="B50" s="23" t="s">
        <v>796</v>
      </c>
      <c r="C50" s="52"/>
      <c r="D50" s="345"/>
      <c r="E50" s="48"/>
      <c r="F50" s="40"/>
      <c r="G50" s="40"/>
      <c r="H50" s="124"/>
    </row>
    <row r="51" spans="1:8" s="58" customFormat="1" ht="25.5">
      <c r="A51" s="302"/>
      <c r="B51" s="23" t="s">
        <v>797</v>
      </c>
      <c r="C51" s="52"/>
      <c r="D51" s="345"/>
      <c r="E51" s="48"/>
      <c r="F51" s="40"/>
      <c r="G51" s="40"/>
      <c r="H51" s="124"/>
    </row>
    <row r="52" spans="1:8" s="58" customFormat="1">
      <c r="A52" s="302"/>
      <c r="B52" s="23" t="s">
        <v>745</v>
      </c>
      <c r="C52" s="52"/>
      <c r="D52" s="345"/>
      <c r="E52" s="48"/>
      <c r="F52" s="40"/>
      <c r="G52" s="40"/>
      <c r="H52" s="124"/>
    </row>
    <row r="53" spans="1:8" s="58" customFormat="1" ht="115.5">
      <c r="A53" s="302"/>
      <c r="B53" s="639" t="s">
        <v>3081</v>
      </c>
      <c r="C53" s="379"/>
      <c r="D53" s="345"/>
      <c r="E53" s="48"/>
      <c r="F53" s="40"/>
      <c r="G53" s="40"/>
      <c r="H53" s="124"/>
    </row>
    <row r="54" spans="1:8" s="58" customFormat="1">
      <c r="A54" s="302"/>
      <c r="B54" s="23"/>
      <c r="C54" s="379"/>
      <c r="D54" s="345"/>
      <c r="E54" s="48"/>
      <c r="F54" s="40"/>
      <c r="G54" s="40"/>
      <c r="H54" s="124"/>
    </row>
    <row r="55" spans="1:8" s="58" customFormat="1">
      <c r="A55" s="302" t="s">
        <v>1192</v>
      </c>
      <c r="B55" s="23" t="s">
        <v>746</v>
      </c>
      <c r="C55" s="52"/>
      <c r="D55" s="345"/>
      <c r="E55" s="48"/>
      <c r="F55" s="40"/>
      <c r="G55" s="40"/>
      <c r="H55" s="124"/>
    </row>
    <row r="56" spans="1:8" s="58" customFormat="1" ht="25.5">
      <c r="A56" s="302"/>
      <c r="B56" s="23" t="s">
        <v>747</v>
      </c>
      <c r="C56" s="52"/>
      <c r="D56" s="345"/>
      <c r="E56" s="48"/>
      <c r="F56" s="40"/>
      <c r="G56" s="40"/>
      <c r="H56" s="124"/>
    </row>
    <row r="57" spans="1:8" s="58" customFormat="1">
      <c r="A57" s="302"/>
      <c r="B57" s="23" t="s">
        <v>784</v>
      </c>
      <c r="C57" s="52"/>
      <c r="D57" s="345"/>
      <c r="E57" s="48"/>
      <c r="F57" s="40"/>
      <c r="G57" s="40"/>
      <c r="H57" s="124"/>
    </row>
    <row r="58" spans="1:8" s="58" customFormat="1">
      <c r="A58" s="302"/>
      <c r="B58" s="23" t="s">
        <v>785</v>
      </c>
      <c r="C58" s="52"/>
      <c r="D58" s="345"/>
      <c r="E58" s="48"/>
      <c r="F58" s="40"/>
      <c r="G58" s="40"/>
      <c r="H58" s="124"/>
    </row>
    <row r="59" spans="1:8" s="58" customFormat="1">
      <c r="A59" s="302"/>
      <c r="B59" s="23" t="s">
        <v>786</v>
      </c>
      <c r="C59" s="52"/>
      <c r="D59" s="345"/>
      <c r="E59" s="48"/>
      <c r="F59" s="40"/>
      <c r="G59" s="40"/>
      <c r="H59" s="124"/>
    </row>
    <row r="60" spans="1:8" s="58" customFormat="1">
      <c r="A60" s="302"/>
      <c r="B60" s="23" t="s">
        <v>787</v>
      </c>
      <c r="C60" s="52"/>
      <c r="D60" s="345"/>
      <c r="E60" s="48"/>
      <c r="F60" s="40"/>
      <c r="G60" s="40"/>
      <c r="H60" s="124"/>
    </row>
    <row r="61" spans="1:8" s="58" customFormat="1">
      <c r="A61" s="302"/>
      <c r="B61" s="23" t="s">
        <v>788</v>
      </c>
      <c r="C61" s="52"/>
      <c r="D61" s="345"/>
      <c r="E61" s="48"/>
      <c r="F61" s="40"/>
      <c r="G61" s="40"/>
      <c r="H61" s="124"/>
    </row>
    <row r="62" spans="1:8" s="58" customFormat="1">
      <c r="A62" s="302"/>
      <c r="B62" s="23" t="s">
        <v>789</v>
      </c>
      <c r="C62" s="52"/>
      <c r="D62" s="345"/>
      <c r="E62" s="48"/>
      <c r="F62" s="40"/>
      <c r="G62" s="40"/>
      <c r="H62" s="124"/>
    </row>
    <row r="63" spans="1:8" s="58" customFormat="1">
      <c r="A63" s="302"/>
      <c r="B63" s="23" t="s">
        <v>748</v>
      </c>
      <c r="C63" s="52"/>
      <c r="D63" s="345"/>
      <c r="E63" s="48"/>
      <c r="F63" s="40"/>
      <c r="G63" s="40"/>
      <c r="H63" s="124"/>
    </row>
    <row r="64" spans="1:8" s="58" customFormat="1">
      <c r="A64" s="302"/>
      <c r="B64" s="23" t="s">
        <v>790</v>
      </c>
      <c r="C64" s="52"/>
      <c r="D64" s="345"/>
      <c r="E64" s="48"/>
      <c r="F64" s="40"/>
      <c r="G64" s="40"/>
      <c r="H64" s="124"/>
    </row>
    <row r="65" spans="1:10" s="58" customFormat="1">
      <c r="A65" s="302"/>
      <c r="B65" s="23" t="s">
        <v>791</v>
      </c>
      <c r="C65" s="52"/>
      <c r="D65" s="345"/>
      <c r="E65" s="48"/>
      <c r="F65" s="40"/>
      <c r="G65" s="40"/>
      <c r="H65" s="124"/>
    </row>
    <row r="66" spans="1:10" s="58" customFormat="1">
      <c r="A66" s="302"/>
      <c r="B66" s="23" t="s">
        <v>792</v>
      </c>
      <c r="C66" s="379" t="s">
        <v>15</v>
      </c>
      <c r="D66" s="345">
        <v>8</v>
      </c>
      <c r="E66" s="210"/>
      <c r="F66" s="72">
        <f>+E66*D66</f>
        <v>0</v>
      </c>
      <c r="G66" s="425">
        <f>+E66*'B.Skupna rekapitulacija'!$C$9</f>
        <v>0</v>
      </c>
      <c r="H66" s="425">
        <f>+G66*D66</f>
        <v>0</v>
      </c>
      <c r="I66" s="427">
        <f>+E66*(1-'B.Skupna rekapitulacija'!$C$9)</f>
        <v>0</v>
      </c>
      <c r="J66" s="426">
        <f>+I66*D66</f>
        <v>0</v>
      </c>
    </row>
    <row r="67" spans="1:10" s="58" customFormat="1" ht="115.5">
      <c r="A67" s="302"/>
      <c r="B67" s="639" t="s">
        <v>3081</v>
      </c>
      <c r="C67" s="52"/>
      <c r="D67" s="345"/>
      <c r="E67" s="48"/>
      <c r="F67" s="40"/>
      <c r="G67" s="40"/>
      <c r="H67" s="124"/>
    </row>
    <row r="68" spans="1:10" s="58" customFormat="1">
      <c r="A68" s="302"/>
      <c r="B68" s="23"/>
      <c r="C68" s="52"/>
      <c r="D68" s="345"/>
      <c r="E68" s="48"/>
      <c r="F68" s="40"/>
      <c r="G68" s="40"/>
      <c r="H68" s="124"/>
    </row>
    <row r="69" spans="1:10" s="58" customFormat="1">
      <c r="A69" s="302" t="s">
        <v>1193</v>
      </c>
      <c r="B69" s="23" t="s">
        <v>749</v>
      </c>
      <c r="C69" s="52"/>
      <c r="D69" s="345"/>
      <c r="E69" s="48"/>
      <c r="F69" s="40"/>
      <c r="G69" s="40"/>
      <c r="H69" s="124"/>
    </row>
    <row r="70" spans="1:10" s="58" customFormat="1">
      <c r="A70" s="302"/>
      <c r="B70" s="23" t="s">
        <v>750</v>
      </c>
      <c r="C70" s="52"/>
      <c r="D70" s="345"/>
      <c r="E70" s="48"/>
      <c r="F70" s="40"/>
      <c r="G70" s="40"/>
      <c r="H70" s="124"/>
    </row>
    <row r="71" spans="1:10" s="58" customFormat="1">
      <c r="A71" s="302"/>
      <c r="B71" s="23" t="s">
        <v>755</v>
      </c>
      <c r="C71" s="52"/>
      <c r="D71" s="345"/>
      <c r="E71" s="48"/>
      <c r="F71" s="40"/>
      <c r="G71" s="40"/>
      <c r="H71" s="124"/>
    </row>
    <row r="72" spans="1:10" s="58" customFormat="1">
      <c r="A72" s="302"/>
      <c r="B72" s="23" t="s">
        <v>756</v>
      </c>
      <c r="C72" s="52"/>
      <c r="D72" s="345"/>
      <c r="E72" s="48"/>
      <c r="F72" s="40"/>
      <c r="G72" s="40"/>
      <c r="H72" s="124"/>
    </row>
    <row r="73" spans="1:10" s="58" customFormat="1">
      <c r="A73" s="302"/>
      <c r="B73" s="23" t="s">
        <v>757</v>
      </c>
      <c r="C73" s="52"/>
      <c r="D73" s="345"/>
      <c r="E73" s="48"/>
      <c r="F73" s="40"/>
      <c r="G73" s="40"/>
      <c r="H73" s="124"/>
    </row>
    <row r="74" spans="1:10" s="58" customFormat="1">
      <c r="A74" s="302"/>
      <c r="B74" s="23" t="s">
        <v>754</v>
      </c>
      <c r="C74" s="52"/>
      <c r="D74" s="345"/>
      <c r="E74" s="48"/>
      <c r="F74" s="40"/>
      <c r="G74" s="40"/>
      <c r="H74" s="124"/>
    </row>
    <row r="75" spans="1:10" s="58" customFormat="1">
      <c r="A75" s="302"/>
      <c r="B75" s="23" t="s">
        <v>758</v>
      </c>
      <c r="C75" s="52"/>
      <c r="D75" s="345"/>
      <c r="E75" s="48"/>
      <c r="F75" s="40"/>
      <c r="G75" s="40"/>
      <c r="H75" s="124"/>
    </row>
    <row r="76" spans="1:10" s="58" customFormat="1">
      <c r="A76" s="302"/>
      <c r="B76" s="23" t="s">
        <v>751</v>
      </c>
      <c r="C76" s="52"/>
      <c r="D76" s="345"/>
      <c r="E76" s="48"/>
      <c r="F76" s="40"/>
      <c r="G76" s="40"/>
      <c r="H76" s="124"/>
    </row>
    <row r="77" spans="1:10" s="58" customFormat="1">
      <c r="A77" s="302"/>
      <c r="B77" s="23" t="s">
        <v>759</v>
      </c>
      <c r="C77" s="52"/>
      <c r="D77" s="345"/>
      <c r="E77" s="48"/>
      <c r="F77" s="40"/>
      <c r="G77" s="40"/>
      <c r="H77" s="124"/>
    </row>
    <row r="78" spans="1:10" s="58" customFormat="1">
      <c r="A78" s="302"/>
      <c r="B78" s="23" t="s">
        <v>760</v>
      </c>
      <c r="C78" s="52"/>
      <c r="D78" s="345"/>
      <c r="E78" s="48"/>
      <c r="F78" s="40"/>
      <c r="G78" s="40"/>
      <c r="H78" s="124"/>
    </row>
    <row r="79" spans="1:10" s="58" customFormat="1">
      <c r="A79" s="302"/>
      <c r="B79" s="23" t="s">
        <v>761</v>
      </c>
      <c r="C79" s="52"/>
      <c r="D79" s="345"/>
      <c r="E79" s="48"/>
      <c r="F79" s="40"/>
      <c r="G79" s="40"/>
      <c r="H79" s="124"/>
    </row>
    <row r="80" spans="1:10" s="58" customFormat="1" ht="25.5">
      <c r="A80" s="302"/>
      <c r="B80" s="23" t="s">
        <v>762</v>
      </c>
      <c r="C80" s="52"/>
      <c r="D80" s="345"/>
      <c r="E80" s="48"/>
      <c r="F80" s="40"/>
      <c r="G80" s="40"/>
      <c r="H80" s="124"/>
    </row>
    <row r="81" spans="1:8" s="58" customFormat="1">
      <c r="A81" s="302"/>
      <c r="B81" s="23" t="s">
        <v>763</v>
      </c>
      <c r="C81" s="52"/>
      <c r="D81" s="345"/>
      <c r="E81" s="48"/>
      <c r="F81" s="40"/>
      <c r="G81" s="40"/>
      <c r="H81" s="124"/>
    </row>
    <row r="82" spans="1:8" s="58" customFormat="1" ht="25.5">
      <c r="A82" s="302"/>
      <c r="B82" s="23" t="s">
        <v>764</v>
      </c>
      <c r="C82" s="52"/>
      <c r="D82" s="345"/>
      <c r="E82" s="48"/>
      <c r="F82" s="40"/>
      <c r="G82" s="40"/>
      <c r="H82" s="124"/>
    </row>
    <row r="83" spans="1:8" s="58" customFormat="1">
      <c r="A83" s="302"/>
      <c r="B83" s="23" t="s">
        <v>765</v>
      </c>
      <c r="C83" s="52"/>
      <c r="D83" s="345"/>
      <c r="E83" s="48"/>
      <c r="F83" s="40"/>
      <c r="G83" s="40"/>
      <c r="H83" s="124"/>
    </row>
    <row r="84" spans="1:8" s="58" customFormat="1">
      <c r="A84" s="302"/>
      <c r="B84" s="23" t="s">
        <v>752</v>
      </c>
      <c r="C84" s="52"/>
      <c r="D84" s="345"/>
      <c r="E84" s="48"/>
      <c r="F84" s="40"/>
      <c r="G84" s="40"/>
      <c r="H84" s="124"/>
    </row>
    <row r="85" spans="1:8" s="58" customFormat="1">
      <c r="A85" s="302"/>
      <c r="B85" s="23" t="s">
        <v>766</v>
      </c>
      <c r="C85" s="52"/>
      <c r="D85" s="345"/>
      <c r="E85" s="48"/>
      <c r="F85" s="40"/>
      <c r="G85" s="40"/>
      <c r="H85" s="124"/>
    </row>
    <row r="86" spans="1:8" s="58" customFormat="1">
      <c r="A86" s="302"/>
      <c r="B86" s="23" t="s">
        <v>767</v>
      </c>
      <c r="C86" s="52"/>
      <c r="D86" s="345"/>
      <c r="E86" s="48"/>
      <c r="F86" s="40"/>
      <c r="G86" s="40"/>
      <c r="H86" s="124"/>
    </row>
    <row r="87" spans="1:8" s="58" customFormat="1">
      <c r="A87" s="302"/>
      <c r="B87" s="23" t="s">
        <v>768</v>
      </c>
      <c r="C87" s="52"/>
      <c r="D87" s="345"/>
      <c r="E87" s="48"/>
      <c r="F87" s="40"/>
      <c r="G87" s="40"/>
      <c r="H87" s="124"/>
    </row>
    <row r="88" spans="1:8" s="58" customFormat="1">
      <c r="A88" s="302"/>
      <c r="B88" s="23" t="s">
        <v>769</v>
      </c>
      <c r="C88" s="52"/>
      <c r="D88" s="345"/>
      <c r="E88" s="48"/>
      <c r="F88" s="40"/>
      <c r="G88" s="40"/>
      <c r="H88" s="124"/>
    </row>
    <row r="89" spans="1:8" s="58" customFormat="1">
      <c r="A89" s="302"/>
      <c r="B89" s="23" t="s">
        <v>770</v>
      </c>
      <c r="C89" s="52"/>
      <c r="D89" s="345"/>
      <c r="E89" s="48"/>
      <c r="F89" s="40"/>
      <c r="G89" s="40"/>
      <c r="H89" s="124"/>
    </row>
    <row r="90" spans="1:8" s="58" customFormat="1">
      <c r="A90" s="302"/>
      <c r="B90" s="23" t="s">
        <v>771</v>
      </c>
      <c r="C90" s="52"/>
      <c r="D90" s="345"/>
      <c r="E90" s="48"/>
      <c r="F90" s="40"/>
      <c r="G90" s="40"/>
      <c r="H90" s="124"/>
    </row>
    <row r="91" spans="1:8" s="58" customFormat="1">
      <c r="A91" s="302"/>
      <c r="B91" s="23" t="s">
        <v>743</v>
      </c>
      <c r="C91" s="52"/>
      <c r="D91" s="345"/>
      <c r="E91" s="48"/>
      <c r="F91" s="40"/>
      <c r="G91" s="40"/>
      <c r="H91" s="124"/>
    </row>
    <row r="92" spans="1:8" s="58" customFormat="1">
      <c r="A92" s="302"/>
      <c r="B92" s="23" t="s">
        <v>772</v>
      </c>
      <c r="C92" s="52"/>
      <c r="D92" s="345"/>
      <c r="E92" s="48"/>
      <c r="F92" s="40"/>
      <c r="G92" s="40"/>
      <c r="H92" s="124"/>
    </row>
    <row r="93" spans="1:8" s="58" customFormat="1">
      <c r="A93" s="302"/>
      <c r="B93" s="23" t="s">
        <v>773</v>
      </c>
      <c r="C93" s="52"/>
      <c r="D93" s="345"/>
      <c r="E93" s="48"/>
      <c r="F93" s="40"/>
      <c r="G93" s="40"/>
      <c r="H93" s="124"/>
    </row>
    <row r="94" spans="1:8" s="58" customFormat="1">
      <c r="A94" s="302"/>
      <c r="B94" s="23" t="s">
        <v>774</v>
      </c>
      <c r="C94" s="52"/>
      <c r="D94" s="345"/>
      <c r="E94" s="48"/>
      <c r="F94" s="40"/>
      <c r="G94" s="40"/>
      <c r="H94" s="124"/>
    </row>
    <row r="95" spans="1:8" s="58" customFormat="1">
      <c r="A95" s="302"/>
      <c r="B95" s="23" t="s">
        <v>753</v>
      </c>
      <c r="C95" s="52"/>
      <c r="D95" s="345"/>
      <c r="E95" s="48"/>
      <c r="F95" s="40"/>
      <c r="G95" s="40"/>
      <c r="H95" s="124"/>
    </row>
    <row r="96" spans="1:8" s="58" customFormat="1">
      <c r="A96" s="302"/>
      <c r="B96" s="23" t="s">
        <v>775</v>
      </c>
      <c r="C96" s="52"/>
      <c r="D96" s="345"/>
      <c r="E96" s="48"/>
      <c r="F96" s="40"/>
      <c r="G96" s="40"/>
      <c r="H96" s="124"/>
    </row>
    <row r="97" spans="1:10" s="58" customFormat="1">
      <c r="A97" s="302"/>
      <c r="B97" s="23" t="s">
        <v>776</v>
      </c>
      <c r="C97" s="52"/>
      <c r="D97" s="345"/>
      <c r="E97" s="48"/>
      <c r="F97" s="40"/>
      <c r="G97" s="40"/>
      <c r="H97" s="124"/>
    </row>
    <row r="98" spans="1:10" s="58" customFormat="1">
      <c r="A98" s="302"/>
      <c r="B98" s="23" t="s">
        <v>777</v>
      </c>
      <c r="C98" s="52"/>
      <c r="D98" s="345"/>
      <c r="E98" s="48"/>
      <c r="F98" s="40"/>
      <c r="G98" s="40"/>
      <c r="H98" s="124"/>
    </row>
    <row r="99" spans="1:10" s="58" customFormat="1">
      <c r="A99" s="302"/>
      <c r="B99" s="23" t="s">
        <v>778</v>
      </c>
      <c r="C99" s="52"/>
      <c r="D99" s="345"/>
      <c r="E99" s="48"/>
      <c r="F99" s="40"/>
      <c r="G99" s="40"/>
      <c r="H99" s="124"/>
    </row>
    <row r="100" spans="1:10" s="58" customFormat="1">
      <c r="A100" s="302"/>
      <c r="B100" s="23" t="s">
        <v>779</v>
      </c>
      <c r="C100" s="52"/>
      <c r="D100" s="345"/>
      <c r="E100" s="48"/>
      <c r="F100" s="40"/>
      <c r="G100" s="40"/>
      <c r="H100" s="124"/>
    </row>
    <row r="101" spans="1:10" s="58" customFormat="1">
      <c r="A101" s="302"/>
      <c r="B101" s="23" t="s">
        <v>780</v>
      </c>
      <c r="C101" s="52"/>
      <c r="D101" s="345"/>
      <c r="E101" s="48"/>
      <c r="F101" s="40"/>
      <c r="G101" s="40"/>
      <c r="H101" s="124"/>
    </row>
    <row r="102" spans="1:10" s="58" customFormat="1">
      <c r="A102" s="302"/>
      <c r="B102" s="23" t="s">
        <v>781</v>
      </c>
      <c r="C102" s="52"/>
      <c r="D102" s="345"/>
      <c r="E102" s="48"/>
      <c r="F102" s="40"/>
      <c r="G102" s="40"/>
      <c r="H102" s="124"/>
    </row>
    <row r="103" spans="1:10" s="58" customFormat="1">
      <c r="A103" s="302"/>
      <c r="B103" s="23" t="s">
        <v>782</v>
      </c>
      <c r="C103" s="52"/>
      <c r="D103" s="345"/>
      <c r="E103" s="48"/>
      <c r="F103" s="40"/>
      <c r="G103" s="40"/>
      <c r="H103" s="124"/>
    </row>
    <row r="104" spans="1:10" s="58" customFormat="1">
      <c r="A104" s="302"/>
      <c r="B104" s="23" t="s">
        <v>783</v>
      </c>
      <c r="C104" s="52"/>
      <c r="D104" s="345"/>
      <c r="E104" s="48"/>
      <c r="F104" s="40"/>
      <c r="G104" s="40"/>
      <c r="H104" s="124"/>
    </row>
    <row r="105" spans="1:10" s="58" customFormat="1">
      <c r="A105" s="302"/>
      <c r="B105" s="23" t="s">
        <v>851</v>
      </c>
      <c r="C105" s="379" t="s">
        <v>15</v>
      </c>
      <c r="D105" s="345">
        <v>8</v>
      </c>
      <c r="E105" s="210"/>
      <c r="F105" s="72">
        <f>+E105*D105</f>
        <v>0</v>
      </c>
      <c r="G105" s="425">
        <f>+E105*'B.Skupna rekapitulacija'!$C$9</f>
        <v>0</v>
      </c>
      <c r="H105" s="425">
        <f>+G105*D105</f>
        <v>0</v>
      </c>
      <c r="I105" s="427">
        <f>+E105*(1-'B.Skupna rekapitulacija'!$C$9)</f>
        <v>0</v>
      </c>
      <c r="J105" s="426">
        <f>+I105*D105</f>
        <v>0</v>
      </c>
    </row>
    <row r="106" spans="1:10" s="58" customFormat="1" ht="115.5">
      <c r="A106" s="302"/>
      <c r="B106" s="639" t="s">
        <v>3081</v>
      </c>
      <c r="C106" s="52"/>
      <c r="D106" s="345"/>
      <c r="E106" s="48"/>
      <c r="F106" s="40"/>
      <c r="G106" s="40"/>
      <c r="H106" s="124"/>
    </row>
    <row r="107" spans="1:10" s="58" customFormat="1">
      <c r="A107" s="302"/>
      <c r="B107" s="23"/>
      <c r="C107" s="52"/>
      <c r="D107" s="345"/>
      <c r="E107" s="48"/>
      <c r="F107" s="40"/>
      <c r="G107" s="40"/>
      <c r="H107" s="124"/>
    </row>
    <row r="108" spans="1:10" s="58" customFormat="1">
      <c r="A108" s="302" t="s">
        <v>1194</v>
      </c>
      <c r="B108" s="23" t="s">
        <v>817</v>
      </c>
      <c r="C108" s="52"/>
      <c r="D108" s="345"/>
      <c r="E108" s="48"/>
      <c r="F108" s="40"/>
      <c r="G108" s="40"/>
      <c r="H108" s="124"/>
    </row>
    <row r="109" spans="1:10" s="58" customFormat="1">
      <c r="A109" s="302"/>
      <c r="B109" s="23" t="s">
        <v>750</v>
      </c>
      <c r="C109" s="52"/>
      <c r="D109" s="345"/>
      <c r="E109" s="48"/>
      <c r="F109" s="40"/>
      <c r="G109" s="40"/>
      <c r="H109" s="124"/>
    </row>
    <row r="110" spans="1:10" s="58" customFormat="1">
      <c r="A110" s="302"/>
      <c r="B110" s="23" t="s">
        <v>818</v>
      </c>
      <c r="C110" s="52"/>
      <c r="D110" s="345"/>
      <c r="E110" s="48"/>
      <c r="F110" s="40"/>
      <c r="G110" s="40"/>
      <c r="H110" s="124"/>
    </row>
    <row r="111" spans="1:10" s="58" customFormat="1">
      <c r="A111" s="302"/>
      <c r="B111" s="23" t="s">
        <v>819</v>
      </c>
      <c r="C111" s="52"/>
      <c r="D111" s="345"/>
      <c r="E111" s="48"/>
      <c r="F111" s="40"/>
      <c r="G111" s="40"/>
      <c r="H111" s="124"/>
    </row>
    <row r="112" spans="1:10" s="58" customFormat="1" ht="25.5">
      <c r="A112" s="302"/>
      <c r="B112" s="23" t="s">
        <v>820</v>
      </c>
      <c r="C112" s="52"/>
      <c r="D112" s="345"/>
      <c r="E112" s="48"/>
      <c r="F112" s="40"/>
      <c r="G112" s="40"/>
      <c r="H112" s="124"/>
    </row>
    <row r="113" spans="1:8" s="58" customFormat="1">
      <c r="A113" s="302"/>
      <c r="B113" s="23" t="s">
        <v>821</v>
      </c>
      <c r="C113" s="52"/>
      <c r="D113" s="345"/>
      <c r="E113" s="48"/>
      <c r="F113" s="40"/>
      <c r="G113" s="40"/>
      <c r="H113" s="124"/>
    </row>
    <row r="114" spans="1:8" s="58" customFormat="1">
      <c r="A114" s="302"/>
      <c r="B114" s="23" t="s">
        <v>751</v>
      </c>
      <c r="C114" s="52"/>
      <c r="D114" s="345"/>
      <c r="E114" s="48"/>
      <c r="F114" s="40"/>
      <c r="G114" s="40"/>
      <c r="H114" s="124"/>
    </row>
    <row r="115" spans="1:8" s="58" customFormat="1" ht="25.5">
      <c r="A115" s="302"/>
      <c r="B115" s="23" t="s">
        <v>822</v>
      </c>
      <c r="C115" s="52"/>
      <c r="D115" s="345"/>
      <c r="E115" s="48"/>
      <c r="F115" s="40"/>
      <c r="G115" s="40"/>
      <c r="H115" s="124"/>
    </row>
    <row r="116" spans="1:8" s="58" customFormat="1">
      <c r="A116" s="302"/>
      <c r="B116" s="23" t="s">
        <v>823</v>
      </c>
      <c r="C116" s="52"/>
      <c r="D116" s="345"/>
      <c r="E116" s="48"/>
      <c r="F116" s="40"/>
      <c r="G116" s="40"/>
      <c r="H116" s="124"/>
    </row>
    <row r="117" spans="1:8" s="58" customFormat="1">
      <c r="A117" s="302"/>
      <c r="B117" s="23" t="s">
        <v>824</v>
      </c>
      <c r="C117" s="52"/>
      <c r="D117" s="345"/>
      <c r="E117" s="48"/>
      <c r="F117" s="40"/>
      <c r="G117" s="40"/>
      <c r="H117" s="124"/>
    </row>
    <row r="118" spans="1:8" s="58" customFormat="1">
      <c r="A118" s="302"/>
      <c r="B118" s="23" t="s">
        <v>825</v>
      </c>
      <c r="C118" s="52"/>
      <c r="D118" s="345"/>
      <c r="E118" s="48"/>
      <c r="F118" s="40"/>
      <c r="G118" s="40"/>
      <c r="H118" s="124"/>
    </row>
    <row r="119" spans="1:8" s="58" customFormat="1" ht="25.5">
      <c r="A119" s="302"/>
      <c r="B119" s="23" t="s">
        <v>826</v>
      </c>
      <c r="C119" s="52"/>
      <c r="D119" s="345"/>
      <c r="E119" s="48"/>
      <c r="F119" s="40"/>
      <c r="G119" s="40"/>
      <c r="H119" s="124"/>
    </row>
    <row r="120" spans="1:8" s="58" customFormat="1" ht="25.5">
      <c r="A120" s="302"/>
      <c r="B120" s="23" t="s">
        <v>827</v>
      </c>
      <c r="C120" s="52"/>
      <c r="D120" s="345"/>
      <c r="E120" s="48"/>
      <c r="F120" s="40"/>
      <c r="G120" s="40"/>
      <c r="H120" s="124"/>
    </row>
    <row r="121" spans="1:8" s="58" customFormat="1">
      <c r="A121" s="302"/>
      <c r="B121" s="23" t="s">
        <v>743</v>
      </c>
      <c r="C121" s="52"/>
      <c r="D121" s="345"/>
      <c r="E121" s="48"/>
      <c r="F121" s="40"/>
      <c r="G121" s="40"/>
      <c r="H121" s="124"/>
    </row>
    <row r="122" spans="1:8" s="58" customFormat="1">
      <c r="A122" s="302"/>
      <c r="B122" s="23" t="s">
        <v>773</v>
      </c>
      <c r="C122" s="52"/>
      <c r="D122" s="345"/>
      <c r="E122" s="48"/>
      <c r="F122" s="40"/>
      <c r="G122" s="40"/>
      <c r="H122" s="124"/>
    </row>
    <row r="123" spans="1:8" s="58" customFormat="1">
      <c r="A123" s="302"/>
      <c r="B123" s="23" t="s">
        <v>772</v>
      </c>
      <c r="C123" s="52"/>
      <c r="D123" s="345"/>
      <c r="E123" s="48"/>
      <c r="F123" s="40"/>
      <c r="G123" s="40"/>
      <c r="H123" s="124"/>
    </row>
    <row r="124" spans="1:8" s="58" customFormat="1">
      <c r="A124" s="302"/>
      <c r="B124" s="23" t="s">
        <v>774</v>
      </c>
      <c r="C124" s="52"/>
      <c r="D124" s="345"/>
      <c r="E124" s="48"/>
      <c r="F124" s="40"/>
      <c r="G124" s="40"/>
      <c r="H124" s="124"/>
    </row>
    <row r="125" spans="1:8" s="58" customFormat="1">
      <c r="A125" s="302"/>
      <c r="B125" s="23" t="s">
        <v>753</v>
      </c>
      <c r="C125" s="52"/>
      <c r="D125" s="345"/>
      <c r="E125" s="48"/>
      <c r="F125" s="40"/>
      <c r="G125" s="40"/>
      <c r="H125" s="124"/>
    </row>
    <row r="126" spans="1:8" s="58" customFormat="1">
      <c r="A126" s="302"/>
      <c r="B126" s="23" t="s">
        <v>828</v>
      </c>
      <c r="C126" s="52"/>
      <c r="D126" s="345"/>
      <c r="E126" s="48"/>
      <c r="F126" s="40"/>
      <c r="G126" s="40"/>
      <c r="H126" s="124"/>
    </row>
    <row r="127" spans="1:8" s="58" customFormat="1">
      <c r="A127" s="302"/>
      <c r="B127" s="23" t="s">
        <v>829</v>
      </c>
      <c r="C127" s="52"/>
      <c r="D127" s="345"/>
      <c r="E127" s="48"/>
      <c r="F127" s="40"/>
      <c r="G127" s="40"/>
      <c r="H127" s="124"/>
    </row>
    <row r="128" spans="1:8" s="58" customFormat="1">
      <c r="A128" s="302"/>
      <c r="B128" s="23" t="s">
        <v>830</v>
      </c>
      <c r="C128" s="52"/>
      <c r="D128" s="345"/>
      <c r="E128" s="48"/>
      <c r="F128" s="40"/>
      <c r="G128" s="40"/>
      <c r="H128" s="124"/>
    </row>
    <row r="129" spans="1:10" s="58" customFormat="1">
      <c r="A129" s="302"/>
      <c r="B129" s="23" t="s">
        <v>831</v>
      </c>
      <c r="C129" s="52"/>
      <c r="D129" s="345"/>
      <c r="E129" s="48"/>
      <c r="F129" s="40"/>
      <c r="G129" s="40"/>
      <c r="H129" s="124"/>
    </row>
    <row r="130" spans="1:10" s="58" customFormat="1">
      <c r="A130" s="302"/>
      <c r="B130" s="23" t="s">
        <v>832</v>
      </c>
      <c r="C130" s="52"/>
      <c r="D130" s="345"/>
      <c r="E130" s="48"/>
      <c r="F130" s="40"/>
      <c r="G130" s="40"/>
      <c r="H130" s="124"/>
    </row>
    <row r="131" spans="1:10" s="58" customFormat="1">
      <c r="A131" s="302"/>
      <c r="B131" s="23" t="s">
        <v>851</v>
      </c>
      <c r="C131" s="379" t="s">
        <v>15</v>
      </c>
      <c r="D131" s="345">
        <v>15</v>
      </c>
      <c r="E131" s="210"/>
      <c r="F131" s="72">
        <f>+E131*D131</f>
        <v>0</v>
      </c>
      <c r="G131" s="425">
        <f>+E131*'B.Skupna rekapitulacija'!$C$9</f>
        <v>0</v>
      </c>
      <c r="H131" s="425">
        <f>+G131*D131</f>
        <v>0</v>
      </c>
      <c r="I131" s="427">
        <f>+E131*(1-'B.Skupna rekapitulacija'!$C$9)</f>
        <v>0</v>
      </c>
      <c r="J131" s="426">
        <f>+I131*D131</f>
        <v>0</v>
      </c>
    </row>
    <row r="132" spans="1:10" s="58" customFormat="1" ht="115.5">
      <c r="A132" s="302"/>
      <c r="B132" s="639" t="s">
        <v>3081</v>
      </c>
      <c r="C132" s="52"/>
      <c r="D132" s="345"/>
      <c r="E132" s="48"/>
      <c r="F132" s="40"/>
      <c r="G132" s="40"/>
      <c r="H132" s="124"/>
    </row>
    <row r="133" spans="1:10" s="58" customFormat="1">
      <c r="A133" s="302"/>
      <c r="B133" s="23"/>
      <c r="C133" s="52"/>
      <c r="D133" s="345"/>
      <c r="E133" s="48"/>
      <c r="F133" s="40"/>
      <c r="G133" s="40"/>
      <c r="H133" s="124"/>
    </row>
    <row r="134" spans="1:10" s="58" customFormat="1">
      <c r="A134" s="302" t="s">
        <v>1195</v>
      </c>
      <c r="B134" s="23" t="s">
        <v>833</v>
      </c>
      <c r="C134" s="52"/>
      <c r="D134" s="345"/>
      <c r="E134" s="48"/>
      <c r="F134" s="40"/>
      <c r="G134" s="40"/>
      <c r="H134" s="124"/>
    </row>
    <row r="135" spans="1:10" s="58" customFormat="1">
      <c r="A135" s="302"/>
      <c r="B135" s="23" t="s">
        <v>834</v>
      </c>
      <c r="C135" s="52"/>
      <c r="D135" s="345"/>
      <c r="E135" s="48"/>
      <c r="F135" s="40"/>
      <c r="G135" s="40"/>
      <c r="H135" s="124"/>
    </row>
    <row r="136" spans="1:10" s="58" customFormat="1" ht="25.5">
      <c r="A136" s="302"/>
      <c r="B136" s="23" t="s">
        <v>835</v>
      </c>
      <c r="C136" s="52"/>
      <c r="D136" s="345"/>
      <c r="E136" s="48"/>
      <c r="F136" s="40"/>
      <c r="G136" s="40"/>
      <c r="H136" s="124"/>
    </row>
    <row r="137" spans="1:10" s="58" customFormat="1">
      <c r="A137" s="302"/>
      <c r="B137" s="23" t="s">
        <v>851</v>
      </c>
      <c r="C137" s="379" t="s">
        <v>15</v>
      </c>
      <c r="D137" s="345">
        <v>45</v>
      </c>
      <c r="E137" s="210"/>
      <c r="F137" s="72">
        <f>+E137*D137</f>
        <v>0</v>
      </c>
      <c r="G137" s="425">
        <f>+E137*'B.Skupna rekapitulacija'!$C$9</f>
        <v>0</v>
      </c>
      <c r="H137" s="425">
        <f>+G137*D137</f>
        <v>0</v>
      </c>
      <c r="I137" s="427">
        <f>+E137*(1-'B.Skupna rekapitulacija'!$C$9)</f>
        <v>0</v>
      </c>
      <c r="J137" s="426">
        <f>+I137*D137</f>
        <v>0</v>
      </c>
    </row>
    <row r="138" spans="1:10" s="58" customFormat="1" ht="115.5">
      <c r="A138" s="302"/>
      <c r="B138" s="639" t="s">
        <v>3081</v>
      </c>
      <c r="C138" s="52"/>
      <c r="D138" s="345"/>
      <c r="E138" s="48"/>
      <c r="F138" s="40"/>
      <c r="G138" s="40"/>
      <c r="H138" s="124"/>
    </row>
    <row r="139" spans="1:10" s="58" customFormat="1">
      <c r="A139" s="302"/>
      <c r="B139" s="23"/>
      <c r="C139" s="52"/>
      <c r="D139" s="345"/>
      <c r="E139" s="48"/>
      <c r="F139" s="40"/>
      <c r="G139" s="40"/>
      <c r="H139" s="124"/>
    </row>
    <row r="140" spans="1:10" s="58" customFormat="1">
      <c r="A140" s="302" t="s">
        <v>1196</v>
      </c>
      <c r="B140" s="23" t="s">
        <v>836</v>
      </c>
      <c r="C140" s="52"/>
      <c r="D140" s="345"/>
      <c r="E140" s="48"/>
      <c r="F140" s="40"/>
      <c r="G140" s="40"/>
      <c r="H140" s="124"/>
    </row>
    <row r="141" spans="1:10" s="58" customFormat="1">
      <c r="A141" s="302"/>
      <c r="B141" s="23" t="s">
        <v>742</v>
      </c>
      <c r="C141" s="52"/>
      <c r="D141" s="345"/>
      <c r="E141" s="48"/>
      <c r="F141" s="40"/>
      <c r="G141" s="40"/>
      <c r="H141" s="124"/>
    </row>
    <row r="142" spans="1:10" s="58" customFormat="1">
      <c r="A142" s="302"/>
      <c r="B142" s="23" t="s">
        <v>837</v>
      </c>
      <c r="C142" s="52"/>
      <c r="D142" s="345"/>
      <c r="E142" s="48"/>
      <c r="F142" s="40"/>
      <c r="G142" s="40"/>
      <c r="H142" s="124"/>
    </row>
    <row r="143" spans="1:10" s="58" customFormat="1" ht="25.5">
      <c r="A143" s="302"/>
      <c r="B143" s="23" t="s">
        <v>838</v>
      </c>
      <c r="C143" s="52"/>
      <c r="D143" s="345"/>
      <c r="E143" s="48"/>
      <c r="F143" s="40"/>
      <c r="G143" s="40"/>
      <c r="H143" s="124"/>
    </row>
    <row r="144" spans="1:10" s="58" customFormat="1">
      <c r="A144" s="302"/>
      <c r="B144" s="23" t="s">
        <v>839</v>
      </c>
      <c r="C144" s="52"/>
      <c r="D144" s="345"/>
      <c r="E144" s="48"/>
      <c r="F144" s="40"/>
      <c r="G144" s="40"/>
      <c r="H144" s="124"/>
    </row>
    <row r="145" spans="1:10" s="58" customFormat="1">
      <c r="A145" s="302"/>
      <c r="B145" s="23" t="s">
        <v>814</v>
      </c>
      <c r="C145" s="52"/>
      <c r="D145" s="345"/>
      <c r="E145" s="48"/>
      <c r="F145" s="40"/>
      <c r="G145" s="40"/>
      <c r="H145" s="124"/>
    </row>
    <row r="146" spans="1:10" s="58" customFormat="1">
      <c r="A146" s="302"/>
      <c r="B146" s="23" t="s">
        <v>840</v>
      </c>
      <c r="C146" s="52"/>
      <c r="D146" s="345"/>
      <c r="E146" s="48"/>
      <c r="F146" s="40"/>
      <c r="G146" s="40"/>
      <c r="H146" s="124"/>
    </row>
    <row r="147" spans="1:10" s="58" customFormat="1">
      <c r="A147" s="302"/>
      <c r="B147" s="23" t="s">
        <v>841</v>
      </c>
      <c r="C147" s="52"/>
      <c r="D147" s="345"/>
      <c r="E147" s="48"/>
      <c r="F147" s="40"/>
      <c r="G147" s="40"/>
      <c r="H147" s="124"/>
    </row>
    <row r="148" spans="1:10" s="58" customFormat="1">
      <c r="A148" s="302"/>
      <c r="B148" s="23" t="s">
        <v>842</v>
      </c>
      <c r="C148" s="52"/>
      <c r="D148" s="345"/>
      <c r="E148" s="48"/>
      <c r="F148" s="40"/>
      <c r="G148" s="40"/>
      <c r="H148" s="124"/>
    </row>
    <row r="149" spans="1:10" s="58" customFormat="1">
      <c r="A149" s="302"/>
      <c r="B149" s="23" t="s">
        <v>843</v>
      </c>
      <c r="C149" s="52"/>
      <c r="D149" s="345"/>
      <c r="E149" s="48"/>
      <c r="F149" s="40"/>
      <c r="G149" s="40"/>
      <c r="H149" s="124"/>
    </row>
    <row r="150" spans="1:10" s="58" customFormat="1">
      <c r="A150" s="302"/>
      <c r="B150" s="23" t="s">
        <v>844</v>
      </c>
      <c r="C150" s="52"/>
      <c r="D150" s="345"/>
      <c r="E150" s="48"/>
      <c r="F150" s="40"/>
      <c r="G150" s="40"/>
      <c r="H150" s="124"/>
    </row>
    <row r="151" spans="1:10" s="58" customFormat="1" ht="25.5">
      <c r="A151" s="302"/>
      <c r="B151" s="23" t="s">
        <v>845</v>
      </c>
      <c r="C151" s="379" t="s">
        <v>15</v>
      </c>
      <c r="D151" s="345">
        <v>40</v>
      </c>
      <c r="E151" s="210"/>
      <c r="F151" s="72">
        <f>+E151*D151</f>
        <v>0</v>
      </c>
      <c r="G151" s="425">
        <f>+E151*'B.Skupna rekapitulacija'!$C$9</f>
        <v>0</v>
      </c>
      <c r="H151" s="425">
        <f>+G151*D151</f>
        <v>0</v>
      </c>
      <c r="I151" s="427">
        <f>+E151*(1-'B.Skupna rekapitulacija'!$C$9)</f>
        <v>0</v>
      </c>
      <c r="J151" s="426">
        <f>+I151*D151</f>
        <v>0</v>
      </c>
    </row>
    <row r="152" spans="1:10" s="58" customFormat="1" ht="115.5">
      <c r="A152" s="302"/>
      <c r="B152" s="639" t="s">
        <v>3081</v>
      </c>
      <c r="C152" s="52"/>
      <c r="D152" s="345"/>
      <c r="E152" s="48"/>
      <c r="F152" s="40"/>
      <c r="G152" s="40"/>
      <c r="H152" s="124"/>
    </row>
    <row r="153" spans="1:10" s="58" customFormat="1">
      <c r="A153" s="302"/>
      <c r="B153" s="23"/>
      <c r="C153" s="52"/>
      <c r="D153" s="345"/>
      <c r="E153" s="48"/>
      <c r="F153" s="40"/>
      <c r="G153" s="40"/>
      <c r="H153" s="124"/>
    </row>
    <row r="154" spans="1:10" s="58" customFormat="1">
      <c r="A154" s="302" t="s">
        <v>1197</v>
      </c>
      <c r="B154" s="23" t="s">
        <v>846</v>
      </c>
      <c r="C154" s="52"/>
      <c r="D154" s="345"/>
      <c r="E154" s="48"/>
      <c r="F154" s="40"/>
      <c r="G154" s="40"/>
      <c r="H154" s="124"/>
    </row>
    <row r="155" spans="1:10" s="58" customFormat="1">
      <c r="A155" s="302"/>
      <c r="B155" s="23" t="s">
        <v>742</v>
      </c>
      <c r="C155" s="52"/>
      <c r="D155" s="345"/>
      <c r="E155" s="48"/>
      <c r="F155" s="40"/>
      <c r="G155" s="40"/>
      <c r="H155" s="124"/>
    </row>
    <row r="156" spans="1:10" s="58" customFormat="1">
      <c r="A156" s="302"/>
      <c r="B156" s="23" t="s">
        <v>793</v>
      </c>
      <c r="C156" s="52"/>
      <c r="D156" s="345"/>
      <c r="E156" s="48"/>
      <c r="F156" s="40"/>
      <c r="G156" s="40"/>
      <c r="H156" s="124"/>
    </row>
    <row r="157" spans="1:10" s="58" customFormat="1">
      <c r="A157" s="302"/>
      <c r="B157" s="23" t="s">
        <v>847</v>
      </c>
      <c r="C157" s="52"/>
      <c r="D157" s="345"/>
      <c r="E157" s="48"/>
      <c r="F157" s="40"/>
      <c r="G157" s="40"/>
      <c r="H157" s="124"/>
    </row>
    <row r="158" spans="1:10" s="58" customFormat="1">
      <c r="A158" s="302"/>
      <c r="B158" s="23" t="s">
        <v>814</v>
      </c>
      <c r="C158" s="52"/>
      <c r="D158" s="345"/>
      <c r="E158" s="48"/>
      <c r="F158" s="40"/>
      <c r="G158" s="40"/>
      <c r="H158" s="124"/>
    </row>
    <row r="159" spans="1:10" s="58" customFormat="1">
      <c r="A159" s="302"/>
      <c r="B159" s="23" t="s">
        <v>840</v>
      </c>
      <c r="C159" s="52"/>
      <c r="D159" s="345"/>
      <c r="E159" s="48"/>
      <c r="F159" s="40"/>
      <c r="G159" s="40"/>
      <c r="H159" s="124"/>
    </row>
    <row r="160" spans="1:10" s="58" customFormat="1">
      <c r="A160" s="302"/>
      <c r="B160" s="23" t="s">
        <v>848</v>
      </c>
      <c r="C160" s="52"/>
      <c r="D160" s="345"/>
      <c r="E160" s="48"/>
      <c r="F160" s="40"/>
      <c r="G160" s="40"/>
      <c r="H160" s="124"/>
    </row>
    <row r="161" spans="1:10" s="58" customFormat="1">
      <c r="A161" s="302"/>
      <c r="B161" s="23" t="s">
        <v>849</v>
      </c>
      <c r="C161" s="52"/>
      <c r="D161" s="345"/>
      <c r="E161" s="48"/>
      <c r="F161" s="40"/>
      <c r="G161" s="40"/>
      <c r="H161" s="124"/>
    </row>
    <row r="162" spans="1:10" s="58" customFormat="1">
      <c r="A162" s="302"/>
      <c r="B162" s="23" t="s">
        <v>850</v>
      </c>
      <c r="C162" s="379" t="s">
        <v>15</v>
      </c>
      <c r="D162" s="345">
        <v>200</v>
      </c>
      <c r="E162" s="210"/>
      <c r="F162" s="72">
        <f>+E162*D162</f>
        <v>0</v>
      </c>
      <c r="G162" s="425">
        <f>+E162*'B.Skupna rekapitulacija'!$C$9</f>
        <v>0</v>
      </c>
      <c r="H162" s="425">
        <f>+G162*D162</f>
        <v>0</v>
      </c>
      <c r="I162" s="427">
        <f>+E162*(1-'B.Skupna rekapitulacija'!$C$9)</f>
        <v>0</v>
      </c>
      <c r="J162" s="426">
        <f>+I162*D162</f>
        <v>0</v>
      </c>
    </row>
    <row r="163" spans="1:10" s="58" customFormat="1">
      <c r="A163" s="302"/>
      <c r="B163" s="23"/>
      <c r="C163" s="52"/>
      <c r="D163" s="345"/>
      <c r="E163" s="48"/>
      <c r="F163" s="40"/>
      <c r="G163" s="40"/>
      <c r="H163" s="124"/>
    </row>
    <row r="164" spans="1:10" s="147" customFormat="1" ht="20.100000000000001" customHeight="1" thickBot="1">
      <c r="A164" s="139" t="s">
        <v>1496</v>
      </c>
      <c r="B164" s="307" t="s">
        <v>127</v>
      </c>
      <c r="C164" s="141"/>
      <c r="D164" s="141"/>
      <c r="E164" s="146"/>
      <c r="F164" s="146">
        <f>SUM(F12:F163)</f>
        <v>0</v>
      </c>
      <c r="G164" s="146"/>
      <c r="H164" s="146">
        <f>SUM(H12:H163)</f>
        <v>0</v>
      </c>
      <c r="I164" s="146"/>
      <c r="J164" s="146">
        <f>SUM(J12:J163)</f>
        <v>0</v>
      </c>
    </row>
    <row r="165" spans="1:10" ht="15.75" thickTop="1">
      <c r="A165" s="65"/>
      <c r="B165" s="51"/>
      <c r="C165" s="52"/>
      <c r="D165" s="52"/>
      <c r="E165" s="40"/>
    </row>
    <row r="166" spans="1:10">
      <c r="A166" s="65"/>
      <c r="B166" s="51"/>
      <c r="C166" s="52"/>
      <c r="D166" s="52"/>
      <c r="E166" s="40"/>
    </row>
    <row r="167" spans="1:10">
      <c r="A167" s="65"/>
      <c r="B167" s="51"/>
      <c r="C167" s="52"/>
      <c r="D167" s="52"/>
      <c r="E167" s="40"/>
    </row>
    <row r="168" spans="1:10">
      <c r="A168" s="65"/>
      <c r="B168" s="51"/>
      <c r="C168" s="52"/>
      <c r="D168" s="52"/>
      <c r="E168" s="40"/>
    </row>
    <row r="169" spans="1:10">
      <c r="A169" s="65"/>
      <c r="B169" s="51"/>
      <c r="C169" s="52"/>
      <c r="D169" s="52"/>
      <c r="E169" s="40"/>
    </row>
    <row r="170" spans="1:10">
      <c r="A170" s="65"/>
      <c r="B170" s="53"/>
      <c r="C170" s="52"/>
      <c r="D170" s="52"/>
      <c r="E170" s="40"/>
    </row>
    <row r="171" spans="1:10">
      <c r="A171" s="65"/>
      <c r="B171" s="53"/>
      <c r="C171" s="52"/>
      <c r="D171" s="52"/>
      <c r="E171" s="40"/>
    </row>
    <row r="172" spans="1:10">
      <c r="A172" s="65"/>
      <c r="B172" s="53"/>
      <c r="C172" s="52"/>
      <c r="D172" s="52"/>
      <c r="E172" s="40"/>
    </row>
    <row r="173" spans="1:10">
      <c r="A173" s="65"/>
      <c r="B173" s="53"/>
      <c r="C173" s="52"/>
      <c r="D173" s="52"/>
      <c r="E173" s="40"/>
    </row>
    <row r="174" spans="1:10">
      <c r="A174" s="65"/>
      <c r="B174" s="53"/>
      <c r="C174" s="52"/>
      <c r="D174" s="52"/>
      <c r="E174" s="40"/>
    </row>
    <row r="175" spans="1:10">
      <c r="A175" s="65"/>
      <c r="B175" s="53"/>
      <c r="C175" s="52"/>
      <c r="D175" s="52"/>
      <c r="E175" s="40"/>
    </row>
    <row r="176" spans="1:10">
      <c r="A176" s="65"/>
      <c r="B176" s="53"/>
      <c r="C176" s="52"/>
      <c r="D176" s="52"/>
      <c r="E176" s="40"/>
    </row>
    <row r="177" spans="1:5">
      <c r="A177" s="65"/>
      <c r="B177" s="53"/>
      <c r="C177" s="52"/>
      <c r="D177" s="52"/>
      <c r="E177" s="40"/>
    </row>
    <row r="178" spans="1:5">
      <c r="A178" s="65"/>
      <c r="B178" s="53"/>
      <c r="C178" s="52"/>
      <c r="D178" s="52"/>
      <c r="E178" s="40"/>
    </row>
    <row r="179" spans="1:5">
      <c r="A179" s="65"/>
      <c r="B179" s="53"/>
      <c r="C179" s="52"/>
      <c r="D179" s="52"/>
      <c r="E179" s="40"/>
    </row>
    <row r="180" spans="1:5">
      <c r="A180" s="65"/>
      <c r="B180" s="53"/>
      <c r="C180" s="52"/>
      <c r="D180" s="52"/>
      <c r="E180" s="40"/>
    </row>
    <row r="181" spans="1:5">
      <c r="A181" s="65"/>
      <c r="B181" s="53"/>
      <c r="C181" s="52"/>
      <c r="D181" s="52"/>
      <c r="E181" s="40"/>
    </row>
    <row r="182" spans="1:5">
      <c r="A182" s="65"/>
      <c r="B182" s="53"/>
      <c r="C182" s="52"/>
      <c r="D182" s="52"/>
      <c r="E182" s="40"/>
    </row>
    <row r="183" spans="1:5">
      <c r="A183" s="65"/>
      <c r="B183" s="53"/>
      <c r="C183" s="52"/>
      <c r="D183" s="52"/>
      <c r="E183" s="40"/>
    </row>
    <row r="184" spans="1:5">
      <c r="A184" s="65"/>
      <c r="B184" s="53"/>
      <c r="C184" s="52"/>
      <c r="D184" s="52"/>
      <c r="E184" s="40"/>
    </row>
    <row r="185" spans="1:5">
      <c r="A185" s="65"/>
      <c r="B185" s="53"/>
      <c r="C185" s="52"/>
      <c r="D185" s="52"/>
      <c r="E185" s="40"/>
    </row>
    <row r="186" spans="1:5">
      <c r="A186" s="65"/>
      <c r="B186" s="53"/>
      <c r="C186" s="52"/>
      <c r="D186" s="52"/>
      <c r="E186" s="40"/>
    </row>
    <row r="187" spans="1:5">
      <c r="A187" s="65"/>
      <c r="B187" s="53"/>
      <c r="C187" s="52"/>
      <c r="D187" s="52"/>
      <c r="E187" s="40"/>
    </row>
    <row r="188" spans="1:5">
      <c r="A188" s="65"/>
      <c r="B188" s="53"/>
      <c r="C188" s="52"/>
      <c r="D188" s="52"/>
      <c r="E188" s="40"/>
    </row>
    <row r="189" spans="1:5">
      <c r="A189" s="65"/>
      <c r="B189" s="53"/>
      <c r="C189" s="52"/>
      <c r="D189" s="52"/>
      <c r="E189" s="40"/>
    </row>
    <row r="190" spans="1:5">
      <c r="A190" s="65"/>
      <c r="B190" s="53"/>
      <c r="C190" s="52"/>
      <c r="D190" s="52"/>
      <c r="E190" s="40"/>
    </row>
    <row r="191" spans="1:5">
      <c r="A191" s="65"/>
      <c r="B191" s="53"/>
      <c r="C191" s="52"/>
      <c r="D191" s="52"/>
      <c r="E191" s="40"/>
    </row>
    <row r="192" spans="1:5">
      <c r="A192" s="65"/>
      <c r="B192" s="53"/>
      <c r="C192" s="52"/>
      <c r="D192" s="52"/>
      <c r="E192" s="40"/>
    </row>
    <row r="193" spans="1:5">
      <c r="A193" s="65"/>
      <c r="B193" s="53"/>
      <c r="C193" s="52"/>
      <c r="D193" s="52"/>
      <c r="E193" s="40"/>
    </row>
    <row r="194" spans="1:5">
      <c r="A194" s="65"/>
      <c r="B194" s="53"/>
      <c r="C194" s="52"/>
      <c r="D194" s="52"/>
      <c r="E194" s="40"/>
    </row>
    <row r="195" spans="1:5">
      <c r="A195" s="65"/>
      <c r="B195" s="53"/>
      <c r="C195" s="52"/>
      <c r="D195" s="52"/>
      <c r="E195" s="40"/>
    </row>
    <row r="196" spans="1:5">
      <c r="A196" s="65"/>
      <c r="B196" s="53"/>
      <c r="C196" s="52"/>
      <c r="D196" s="52"/>
      <c r="E196" s="40"/>
    </row>
    <row r="197" spans="1:5">
      <c r="A197" s="65"/>
      <c r="B197" s="53"/>
      <c r="C197" s="52"/>
      <c r="D197" s="52"/>
      <c r="E197" s="40"/>
    </row>
    <row r="198" spans="1:5">
      <c r="A198" s="65"/>
      <c r="B198" s="53"/>
      <c r="C198" s="52"/>
      <c r="D198" s="52"/>
      <c r="E198" s="40"/>
    </row>
    <row r="199" spans="1:5">
      <c r="A199" s="65"/>
      <c r="B199" s="53"/>
      <c r="C199" s="52"/>
      <c r="D199" s="52"/>
      <c r="E199" s="40"/>
    </row>
    <row r="200" spans="1:5">
      <c r="A200" s="65"/>
      <c r="B200" s="53"/>
      <c r="C200" s="52"/>
      <c r="D200" s="52"/>
      <c r="E200" s="40"/>
    </row>
    <row r="201" spans="1:5">
      <c r="A201" s="65"/>
      <c r="B201" s="53"/>
      <c r="C201" s="52"/>
      <c r="D201" s="52"/>
      <c r="E201" s="40"/>
    </row>
    <row r="202" spans="1:5">
      <c r="A202" s="65"/>
      <c r="B202" s="53"/>
      <c r="C202" s="52"/>
      <c r="D202" s="52"/>
      <c r="E202" s="40"/>
    </row>
    <row r="203" spans="1:5">
      <c r="A203" s="65"/>
      <c r="B203" s="53"/>
      <c r="C203" s="52"/>
      <c r="D203" s="52"/>
      <c r="E203" s="40"/>
    </row>
    <row r="204" spans="1:5">
      <c r="A204" s="65"/>
      <c r="B204" s="53"/>
      <c r="C204" s="52"/>
      <c r="D204" s="52"/>
      <c r="E204" s="40"/>
    </row>
    <row r="205" spans="1:5">
      <c r="A205" s="65"/>
      <c r="B205" s="53"/>
      <c r="C205" s="52"/>
      <c r="D205" s="52"/>
      <c r="E205" s="40"/>
    </row>
    <row r="206" spans="1:5">
      <c r="A206" s="65"/>
      <c r="B206" s="53"/>
      <c r="C206" s="52"/>
      <c r="D206" s="52"/>
      <c r="E206" s="40"/>
    </row>
    <row r="207" spans="1:5">
      <c r="A207" s="65"/>
      <c r="B207" s="53"/>
      <c r="C207" s="52"/>
      <c r="D207" s="52"/>
      <c r="E207" s="40"/>
    </row>
    <row r="208" spans="1:5">
      <c r="A208" s="65"/>
    </row>
  </sheetData>
  <sheetProtection algorithmName="SHA-512" hashValue="0kj6JeBPFMbYu/vDSBUijvZmrJ6TLE8j8JYP88K7f3HNxhvjyyb1MUk+tOUCHtvdNZ724uVSAGfOlt6hkatbkA==" saltValue="//9boYF3B2poDRLcmuff1Q==" spinCount="100000" sheet="1" objects="1" scenarios="1"/>
  <pageMargins left="0.59055118110236227" right="0.19685039370078741" top="0.74803149606299213" bottom="0.74803149606299213" header="0.31496062992125984" footer="0.31496062992125984"/>
  <pageSetup scale="77" firstPageNumber="33" fitToHeight="0" orientation="landscape" useFirstPageNumber="1" r:id="rId1"/>
  <headerFooter>
    <oddHeader xml:space="preserve">&amp;L&amp;9ENERGETSKA SANACIJA OBJEKTA VRTEC VRHOVCI ENOTA VRHOVCI, PRI KATERI SE UPOŠTEVAJO OKOLJSKI VIDIKI
</oddHeader>
    <oddFooter>&amp;L&amp;A&amp;R&amp;P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H99"/>
  <sheetViews>
    <sheetView showZeros="0" workbookViewId="0">
      <selection activeCell="D16" sqref="D16"/>
    </sheetView>
  </sheetViews>
  <sheetFormatPr defaultColWidth="9.42578125" defaultRowHeight="15"/>
  <cols>
    <col min="1" max="1" width="9.5703125" style="70" customWidth="1"/>
    <col min="2" max="2" width="45.5703125" style="29" customWidth="1"/>
    <col min="3" max="3" width="34.140625" style="73" bestFit="1" customWidth="1"/>
    <col min="4" max="4" width="14.7109375" style="363" customWidth="1"/>
    <col min="5" max="5" width="26.140625" style="153" bestFit="1" customWidth="1"/>
    <col min="6" max="6" width="12.5703125" style="29" bestFit="1" customWidth="1"/>
    <col min="7" max="16384" width="9.42578125" style="29"/>
  </cols>
  <sheetData>
    <row r="1" spans="1:8" s="30" customFormat="1">
      <c r="A1" s="213" t="s">
        <v>739</v>
      </c>
      <c r="C1" s="214"/>
      <c r="D1" s="444"/>
    </row>
    <row r="2" spans="1:8" s="30" customFormat="1">
      <c r="D2" s="444"/>
    </row>
    <row r="3" spans="1:8">
      <c r="A3" s="70" t="s">
        <v>0</v>
      </c>
      <c r="B3" s="29" t="s">
        <v>1</v>
      </c>
      <c r="D3" s="444"/>
      <c r="E3" s="29"/>
    </row>
    <row r="4" spans="1:8">
      <c r="B4" s="29" t="s">
        <v>3</v>
      </c>
      <c r="D4" s="444"/>
      <c r="E4" s="29"/>
    </row>
    <row r="5" spans="1:8">
      <c r="A5" s="70" t="s">
        <v>2</v>
      </c>
      <c r="B5" s="29" t="s">
        <v>857</v>
      </c>
      <c r="D5" s="444"/>
      <c r="E5" s="29"/>
    </row>
    <row r="6" spans="1:8">
      <c r="A6" s="70" t="s">
        <v>13</v>
      </c>
      <c r="B6" s="29" t="s">
        <v>4</v>
      </c>
      <c r="D6" s="444"/>
      <c r="E6" s="29"/>
    </row>
    <row r="7" spans="1:8" ht="45">
      <c r="A7" s="329" t="s">
        <v>5</v>
      </c>
      <c r="B7" s="231" t="s">
        <v>856</v>
      </c>
      <c r="C7" s="231"/>
    </row>
    <row r="9" spans="1:8" ht="18.75">
      <c r="A9" s="251" t="s">
        <v>1497</v>
      </c>
      <c r="B9" s="74" t="s">
        <v>124</v>
      </c>
      <c r="C9" s="265" t="s">
        <v>1511</v>
      </c>
      <c r="D9" s="445" t="s">
        <v>1512</v>
      </c>
      <c r="E9" s="414" t="s">
        <v>1513</v>
      </c>
    </row>
    <row r="10" spans="1:8" s="69" customFormat="1" ht="18.75">
      <c r="A10" s="81" t="s">
        <v>1498</v>
      </c>
      <c r="B10" s="82" t="s">
        <v>125</v>
      </c>
      <c r="C10" s="83">
        <f>EPG9.Svetilke!$F$71</f>
        <v>0</v>
      </c>
      <c r="D10" s="446">
        <f>EPG9.Svetilke!$H$71</f>
        <v>0</v>
      </c>
      <c r="E10" s="447">
        <f>+C10-D10</f>
        <v>0</v>
      </c>
      <c r="F10" s="113"/>
      <c r="G10" s="443"/>
      <c r="H10" s="443"/>
    </row>
    <row r="11" spans="1:8" s="69" customFormat="1" ht="15.75">
      <c r="A11" s="81" t="s">
        <v>1499</v>
      </c>
      <c r="B11" s="82" t="s">
        <v>239</v>
      </c>
      <c r="C11" s="96">
        <f>'EPG10. Montažni material'!$F$52</f>
        <v>0</v>
      </c>
      <c r="D11" s="446">
        <f>'EPG10. Montažni material'!$H$52</f>
        <v>0</v>
      </c>
      <c r="E11" s="447">
        <f t="shared" ref="E11:E17" si="0">+C11-D11</f>
        <v>0</v>
      </c>
      <c r="F11" s="113"/>
    </row>
    <row r="12" spans="1:8" s="69" customFormat="1" ht="15.75">
      <c r="A12" s="81" t="s">
        <v>1500</v>
      </c>
      <c r="B12" s="82" t="s">
        <v>700</v>
      </c>
      <c r="C12" s="96">
        <f>'EPG11.Razdelilniki '!$F$24</f>
        <v>0</v>
      </c>
      <c r="D12" s="446">
        <f>'EPG11.Razdelilniki '!$H$24</f>
        <v>0</v>
      </c>
      <c r="E12" s="447">
        <f t="shared" si="0"/>
        <v>0</v>
      </c>
      <c r="F12" s="113"/>
    </row>
    <row r="13" spans="1:8" s="69" customFormat="1" ht="15.75">
      <c r="A13" s="81" t="s">
        <v>1501</v>
      </c>
      <c r="B13" s="82" t="s">
        <v>981</v>
      </c>
      <c r="C13" s="83">
        <f>EPG12.Strelovod!$F$61</f>
        <v>0</v>
      </c>
      <c r="D13" s="446">
        <f>EPG12.Strelovod!$H$61</f>
        <v>0</v>
      </c>
      <c r="E13" s="447">
        <f t="shared" si="0"/>
        <v>0</v>
      </c>
      <c r="F13" s="113"/>
    </row>
    <row r="14" spans="1:8" s="69" customFormat="1" ht="15.75">
      <c r="A14" s="81" t="s">
        <v>1502</v>
      </c>
      <c r="B14" s="97" t="s">
        <v>982</v>
      </c>
      <c r="C14" s="83">
        <f>'EPG13.Javljanje plina'!$F$39</f>
        <v>0</v>
      </c>
      <c r="D14" s="446">
        <f>'EPG13.Javljanje plina'!$H$39</f>
        <v>0</v>
      </c>
      <c r="E14" s="447">
        <f t="shared" si="0"/>
        <v>0</v>
      </c>
      <c r="F14" s="113"/>
    </row>
    <row r="15" spans="1:8" s="69" customFormat="1" ht="15.75">
      <c r="A15" s="81" t="s">
        <v>1503</v>
      </c>
      <c r="B15" s="97" t="s">
        <v>240</v>
      </c>
      <c r="C15" s="83">
        <f>'EPG14.Ostale obveznosti'!$F$24</f>
        <v>0</v>
      </c>
      <c r="D15" s="446">
        <f>'EPG14.Ostale obveznosti'!$H$24</f>
        <v>0</v>
      </c>
      <c r="E15" s="447">
        <f t="shared" si="0"/>
        <v>0</v>
      </c>
      <c r="F15" s="113"/>
    </row>
    <row r="16" spans="1:8" s="69" customFormat="1" ht="15.75">
      <c r="A16" s="81" t="s">
        <v>1504</v>
      </c>
      <c r="B16" s="504" t="s">
        <v>2110</v>
      </c>
      <c r="C16" s="83">
        <f>SUM(C10:C15)*0.022</f>
        <v>0</v>
      </c>
      <c r="D16" s="93">
        <f>+C16*'B.Skupna rekapitulacija'!$C$9</f>
        <v>0</v>
      </c>
      <c r="E16" s="447">
        <f t="shared" si="0"/>
        <v>0</v>
      </c>
      <c r="F16" s="113"/>
    </row>
    <row r="17" spans="1:6" s="69" customFormat="1" ht="51">
      <c r="A17" s="81"/>
      <c r="B17" s="505" t="s">
        <v>2111</v>
      </c>
      <c r="C17" s="83"/>
      <c r="D17" s="446"/>
      <c r="E17" s="447">
        <f t="shared" si="0"/>
        <v>0</v>
      </c>
      <c r="F17" s="113"/>
    </row>
    <row r="18" spans="1:6" s="147" customFormat="1" ht="19.5" thickBot="1">
      <c r="A18" s="142" t="s">
        <v>1497</v>
      </c>
      <c r="B18" s="151" t="s">
        <v>241</v>
      </c>
      <c r="C18" s="90">
        <f>SUM(C10:C17)</f>
        <v>0</v>
      </c>
      <c r="D18" s="90">
        <f>SUM(D10:D17)</f>
        <v>0</v>
      </c>
      <c r="E18" s="152">
        <f>SUM(E10:E17)</f>
        <v>0</v>
      </c>
      <c r="F18" s="285"/>
    </row>
    <row r="19" spans="1:6" ht="15.75" thickTop="1"/>
    <row r="20" spans="1:6">
      <c r="A20" s="398" t="s">
        <v>237</v>
      </c>
      <c r="B20" s="399" t="s">
        <v>486</v>
      </c>
    </row>
    <row r="21" spans="1:6">
      <c r="A21" s="398"/>
      <c r="B21" s="399" t="s">
        <v>487</v>
      </c>
    </row>
    <row r="22" spans="1:6">
      <c r="A22" s="398"/>
      <c r="B22" s="399" t="s">
        <v>488</v>
      </c>
    </row>
    <row r="23" spans="1:6">
      <c r="A23" s="398"/>
      <c r="B23" s="399" t="s">
        <v>489</v>
      </c>
    </row>
    <row r="24" spans="1:6">
      <c r="A24" s="400"/>
      <c r="B24" s="399"/>
    </row>
    <row r="25" spans="1:6">
      <c r="A25" s="398" t="s">
        <v>237</v>
      </c>
      <c r="B25" s="399" t="s">
        <v>490</v>
      </c>
    </row>
    <row r="26" spans="1:6">
      <c r="A26" s="398"/>
      <c r="B26" s="399" t="s">
        <v>491</v>
      </c>
    </row>
    <row r="27" spans="1:6">
      <c r="A27" s="398"/>
      <c r="B27" s="399" t="s">
        <v>492</v>
      </c>
    </row>
    <row r="28" spans="1:6">
      <c r="A28" s="400"/>
      <c r="B28" s="401" t="s">
        <v>493</v>
      </c>
    </row>
    <row r="29" spans="1:6">
      <c r="A29" s="400"/>
      <c r="B29" s="401"/>
    </row>
    <row r="30" spans="1:6">
      <c r="A30" s="402"/>
      <c r="B30" s="403" t="s">
        <v>126</v>
      </c>
    </row>
    <row r="31" spans="1:6">
      <c r="A31" s="398" t="s">
        <v>237</v>
      </c>
      <c r="B31" s="404" t="s">
        <v>494</v>
      </c>
    </row>
    <row r="32" spans="1:6">
      <c r="A32" s="398"/>
      <c r="B32" s="404" t="s">
        <v>495</v>
      </c>
    </row>
    <row r="33" spans="1:2">
      <c r="A33" s="398"/>
      <c r="B33" s="404" t="s">
        <v>496</v>
      </c>
    </row>
    <row r="34" spans="1:2">
      <c r="A34" s="400"/>
      <c r="B34" s="401"/>
    </row>
    <row r="35" spans="1:2">
      <c r="A35" s="398" t="s">
        <v>237</v>
      </c>
      <c r="B35" s="405" t="s">
        <v>497</v>
      </c>
    </row>
    <row r="36" spans="1:2">
      <c r="A36" s="398"/>
      <c r="B36" s="405" t="s">
        <v>498</v>
      </c>
    </row>
    <row r="37" spans="1:2">
      <c r="A37" s="398"/>
      <c r="B37" s="405" t="s">
        <v>499</v>
      </c>
    </row>
    <row r="38" spans="1:2">
      <c r="A38" s="398"/>
      <c r="B38" s="405" t="s">
        <v>500</v>
      </c>
    </row>
    <row r="39" spans="1:2">
      <c r="A39" s="398"/>
      <c r="B39" s="405" t="s">
        <v>501</v>
      </c>
    </row>
    <row r="40" spans="1:2">
      <c r="A40" s="398"/>
      <c r="B40" s="405" t="s">
        <v>502</v>
      </c>
    </row>
    <row r="41" spans="1:2">
      <c r="A41" s="398"/>
      <c r="B41" s="405" t="s">
        <v>503</v>
      </c>
    </row>
    <row r="42" spans="1:2">
      <c r="A42" s="402"/>
      <c r="B42" s="405"/>
    </row>
    <row r="43" spans="1:2">
      <c r="A43" s="398" t="s">
        <v>237</v>
      </c>
      <c r="B43" s="405" t="s">
        <v>504</v>
      </c>
    </row>
    <row r="44" spans="1:2">
      <c r="A44" s="398"/>
      <c r="B44" s="405" t="s">
        <v>505</v>
      </c>
    </row>
    <row r="45" spans="1:2">
      <c r="A45" s="398"/>
      <c r="B45" s="405" t="s">
        <v>506</v>
      </c>
    </row>
    <row r="46" spans="1:2">
      <c r="A46" s="398"/>
      <c r="B46" s="405" t="s">
        <v>507</v>
      </c>
    </row>
    <row r="47" spans="1:2">
      <c r="A47" s="398"/>
      <c r="B47" s="405" t="s">
        <v>508</v>
      </c>
    </row>
    <row r="48" spans="1:2">
      <c r="A48" s="402"/>
      <c r="B48" s="405"/>
    </row>
    <row r="49" spans="1:2">
      <c r="A49" s="398" t="s">
        <v>237</v>
      </c>
      <c r="B49" s="405" t="s">
        <v>509</v>
      </c>
    </row>
    <row r="50" spans="1:2">
      <c r="A50" s="398"/>
      <c r="B50" s="405" t="s">
        <v>510</v>
      </c>
    </row>
    <row r="51" spans="1:2">
      <c r="A51" s="398"/>
      <c r="B51" s="405" t="s">
        <v>511</v>
      </c>
    </row>
    <row r="52" spans="1:2">
      <c r="A52" s="398"/>
      <c r="B52" s="405" t="s">
        <v>512</v>
      </c>
    </row>
    <row r="53" spans="1:2">
      <c r="A53" s="398"/>
      <c r="B53" s="405" t="s">
        <v>513</v>
      </c>
    </row>
    <row r="54" spans="1:2">
      <c r="A54" s="398"/>
      <c r="B54" s="405" t="s">
        <v>514</v>
      </c>
    </row>
    <row r="55" spans="1:2">
      <c r="A55" s="398"/>
      <c r="B55" s="405" t="s">
        <v>515</v>
      </c>
    </row>
    <row r="56" spans="1:2">
      <c r="A56" s="402"/>
      <c r="B56" s="405"/>
    </row>
    <row r="57" spans="1:2">
      <c r="A57" s="398" t="s">
        <v>237</v>
      </c>
      <c r="B57" s="405" t="s">
        <v>516</v>
      </c>
    </row>
    <row r="58" spans="1:2">
      <c r="A58" s="398"/>
      <c r="B58" s="405" t="s">
        <v>517</v>
      </c>
    </row>
    <row r="59" spans="1:2">
      <c r="A59" s="398"/>
      <c r="B59" s="405" t="s">
        <v>518</v>
      </c>
    </row>
    <row r="60" spans="1:2">
      <c r="A60" s="402"/>
      <c r="B60" s="405"/>
    </row>
    <row r="61" spans="1:2">
      <c r="A61" s="398" t="s">
        <v>237</v>
      </c>
      <c r="B61" s="405" t="s">
        <v>519</v>
      </c>
    </row>
    <row r="62" spans="1:2">
      <c r="A62" s="398"/>
      <c r="B62" s="405" t="s">
        <v>520</v>
      </c>
    </row>
    <row r="63" spans="1:2">
      <c r="A63" s="398"/>
      <c r="B63" s="405" t="s">
        <v>521</v>
      </c>
    </row>
    <row r="64" spans="1:2">
      <c r="A64" s="398"/>
      <c r="B64" s="405" t="s">
        <v>522</v>
      </c>
    </row>
    <row r="65" spans="1:2">
      <c r="A65" s="398"/>
      <c r="B65" s="405" t="s">
        <v>523</v>
      </c>
    </row>
    <row r="66" spans="1:2">
      <c r="A66" s="402"/>
      <c r="B66" s="405"/>
    </row>
    <row r="67" spans="1:2">
      <c r="A67" s="398" t="s">
        <v>237</v>
      </c>
      <c r="B67" s="405" t="s">
        <v>524</v>
      </c>
    </row>
    <row r="68" spans="1:2">
      <c r="A68" s="398"/>
      <c r="B68" s="405" t="s">
        <v>525</v>
      </c>
    </row>
    <row r="69" spans="1:2">
      <c r="A69" s="398"/>
      <c r="B69" s="405" t="s">
        <v>526</v>
      </c>
    </row>
    <row r="70" spans="1:2">
      <c r="A70" s="398"/>
      <c r="B70" s="405" t="s">
        <v>527</v>
      </c>
    </row>
    <row r="71" spans="1:2">
      <c r="A71" s="398"/>
      <c r="B71" s="405" t="s">
        <v>528</v>
      </c>
    </row>
    <row r="72" spans="1:2">
      <c r="A72" s="398"/>
      <c r="B72" s="405"/>
    </row>
    <row r="73" spans="1:2">
      <c r="A73" s="398" t="s">
        <v>237</v>
      </c>
      <c r="B73" s="406" t="s">
        <v>529</v>
      </c>
    </row>
    <row r="74" spans="1:2">
      <c r="A74" s="398"/>
      <c r="B74" s="406" t="s">
        <v>530</v>
      </c>
    </row>
    <row r="75" spans="1:2">
      <c r="A75" s="398"/>
      <c r="B75" s="406" t="s">
        <v>531</v>
      </c>
    </row>
    <row r="76" spans="1:2">
      <c r="A76" s="398"/>
      <c r="B76" s="406" t="s">
        <v>532</v>
      </c>
    </row>
    <row r="77" spans="1:2">
      <c r="A77" s="398"/>
      <c r="B77" s="406" t="s">
        <v>533</v>
      </c>
    </row>
    <row r="78" spans="1:2">
      <c r="A78" s="398"/>
      <c r="B78" s="406" t="s">
        <v>534</v>
      </c>
    </row>
    <row r="79" spans="1:2">
      <c r="A79" s="398"/>
      <c r="B79" s="406" t="s">
        <v>535</v>
      </c>
    </row>
    <row r="80" spans="1:2">
      <c r="A80" s="398"/>
      <c r="B80" s="406" t="s">
        <v>536</v>
      </c>
    </row>
    <row r="81" spans="1:2">
      <c r="A81" s="398"/>
      <c r="B81" s="405"/>
    </row>
    <row r="82" spans="1:2">
      <c r="A82" s="398" t="s">
        <v>237</v>
      </c>
      <c r="B82" s="406" t="s">
        <v>537</v>
      </c>
    </row>
    <row r="83" spans="1:2">
      <c r="A83" s="398"/>
      <c r="B83" s="405"/>
    </row>
    <row r="84" spans="1:2">
      <c r="A84" s="398" t="s">
        <v>237</v>
      </c>
      <c r="B84" s="405" t="s">
        <v>538</v>
      </c>
    </row>
    <row r="85" spans="1:2">
      <c r="A85" s="398"/>
      <c r="B85" s="405" t="s">
        <v>539</v>
      </c>
    </row>
    <row r="86" spans="1:2">
      <c r="A86" s="398"/>
      <c r="B86" s="405"/>
    </row>
    <row r="87" spans="1:2">
      <c r="A87" s="398" t="s">
        <v>237</v>
      </c>
      <c r="B87" s="405" t="s">
        <v>540</v>
      </c>
    </row>
    <row r="88" spans="1:2">
      <c r="A88" s="398"/>
      <c r="B88" s="405" t="s">
        <v>541</v>
      </c>
    </row>
    <row r="89" spans="1:2">
      <c r="A89" s="400"/>
      <c r="B89" s="405"/>
    </row>
    <row r="90" spans="1:2">
      <c r="A90" s="398" t="s">
        <v>237</v>
      </c>
      <c r="B90" s="405" t="s">
        <v>542</v>
      </c>
    </row>
    <row r="91" spans="1:2">
      <c r="A91" s="398"/>
      <c r="B91" s="405" t="s">
        <v>543</v>
      </c>
    </row>
    <row r="92" spans="1:2">
      <c r="A92" s="400"/>
      <c r="B92" s="405"/>
    </row>
    <row r="93" spans="1:2">
      <c r="A93" s="398" t="s">
        <v>237</v>
      </c>
      <c r="B93" s="405" t="s">
        <v>544</v>
      </c>
    </row>
    <row r="94" spans="1:2">
      <c r="A94" s="398"/>
      <c r="B94" s="405" t="s">
        <v>545</v>
      </c>
    </row>
    <row r="95" spans="1:2">
      <c r="A95" s="398"/>
      <c r="B95" s="405"/>
    </row>
    <row r="96" spans="1:2">
      <c r="A96" s="398" t="s">
        <v>237</v>
      </c>
      <c r="B96" s="405" t="s">
        <v>546</v>
      </c>
    </row>
    <row r="97" spans="1:2">
      <c r="A97" s="398"/>
      <c r="B97" s="405" t="s">
        <v>547</v>
      </c>
    </row>
    <row r="98" spans="1:2">
      <c r="A98" s="398"/>
      <c r="B98" s="405" t="s">
        <v>548</v>
      </c>
    </row>
    <row r="99" spans="1:2">
      <c r="A99" s="398"/>
      <c r="B99" s="405" t="s">
        <v>549</v>
      </c>
    </row>
  </sheetData>
  <sheetProtection algorithmName="SHA-512" hashValue="gWJOHSXJjPHab0CqxPlKHzLoTuAIM8MYMfmMF2kHs73foyZTXsp5OrJ/+Y6xIg7RGq/5rDq41VLQVowXozbaYA==" saltValue="avunTMgrJWP3zP7IHnGZoA==" spinCount="100000" sheet="1" objects="1" scenarios="1"/>
  <pageMargins left="0.59055118110236227" right="0.19685039370078741" top="0.74803149606299213" bottom="0.74803149606299213" header="0.31496062992125984" footer="0.31496062992125984"/>
  <pageSetup scale="74" firstPageNumber="39" fitToHeight="0" orientation="portrait" useFirstPageNumber="1" r:id="rId1"/>
  <headerFooter>
    <oddHeader>&amp;L&amp;9ENERGETSKA SANACIJA OBJEKTA VRTEC VRHOVCI ENOTA VRHOVCI, PRI KATERI SE UPOŠTEVAJO OKOLJSKI VIDIKI</oddHeader>
    <oddFooter>&amp;L&amp;A&amp;R&amp;P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J129"/>
  <sheetViews>
    <sheetView showZeros="0" zoomScaleNormal="100" workbookViewId="0">
      <selection activeCell="L9" sqref="L9"/>
    </sheetView>
  </sheetViews>
  <sheetFormatPr defaultColWidth="9.42578125" defaultRowHeight="15"/>
  <cols>
    <col min="1" max="1" width="9.5703125" style="198" customWidth="1"/>
    <col min="2" max="2" width="45.5703125" style="29" customWidth="1"/>
    <col min="3" max="3" width="6.42578125" style="70" bestFit="1" customWidth="1"/>
    <col min="4" max="4" width="6.5703125" style="70" customWidth="1"/>
    <col min="5" max="5" width="11.42578125" style="41" bestFit="1" customWidth="1"/>
    <col min="6" max="6" width="16.42578125" style="59" bestFit="1" customWidth="1"/>
    <col min="7" max="7" width="16.5703125" style="50" customWidth="1"/>
    <col min="8" max="8" width="18" style="50" bestFit="1" customWidth="1"/>
    <col min="9" max="9" width="22.5703125" style="29" bestFit="1" customWidth="1"/>
    <col min="10" max="10" width="18" style="29" bestFit="1" customWidth="1"/>
    <col min="11" max="16384" width="9.42578125" style="29"/>
  </cols>
  <sheetData>
    <row r="1" spans="1:10" s="147" customFormat="1" ht="18.75">
      <c r="A1" s="278" t="s">
        <v>1504</v>
      </c>
      <c r="B1" s="74" t="s">
        <v>39</v>
      </c>
      <c r="C1" s="262"/>
      <c r="D1" s="262"/>
      <c r="E1" s="279"/>
      <c r="F1" s="279"/>
      <c r="G1" s="270"/>
      <c r="H1" s="270"/>
      <c r="I1" s="270"/>
      <c r="J1" s="270"/>
    </row>
    <row r="2" spans="1:10" s="147" customFormat="1" ht="18.75">
      <c r="A2" s="282"/>
      <c r="C2" s="283"/>
      <c r="D2" s="283"/>
      <c r="E2" s="284"/>
      <c r="F2" s="285"/>
      <c r="G2" s="286"/>
      <c r="H2" s="286"/>
    </row>
    <row r="3" spans="1:10" s="147" customFormat="1" ht="18.75">
      <c r="A3" s="271" t="s">
        <v>1498</v>
      </c>
      <c r="B3" s="266" t="s">
        <v>242</v>
      </c>
      <c r="C3" s="267"/>
      <c r="D3" s="267"/>
      <c r="E3" s="272"/>
      <c r="F3" s="269"/>
      <c r="G3" s="266"/>
      <c r="H3" s="266"/>
      <c r="I3" s="266"/>
      <c r="J3" s="266"/>
    </row>
    <row r="4" spans="1:10" ht="15" customHeight="1">
      <c r="A4" s="196"/>
      <c r="B4" s="60"/>
      <c r="C4" s="66"/>
      <c r="D4" s="66"/>
      <c r="E4" s="61"/>
      <c r="F4" s="61"/>
    </row>
    <row r="5" spans="1:10" s="39" customFormat="1" ht="12.75">
      <c r="A5" s="422" t="s">
        <v>1514</v>
      </c>
      <c r="B5" s="36" t="s">
        <v>17</v>
      </c>
      <c r="C5" s="37" t="s">
        <v>1515</v>
      </c>
      <c r="D5" s="37" t="s">
        <v>1516</v>
      </c>
      <c r="E5" s="423" t="s">
        <v>1517</v>
      </c>
      <c r="F5" s="38" t="s">
        <v>1518</v>
      </c>
      <c r="G5" s="38" t="s">
        <v>1519</v>
      </c>
      <c r="H5" s="38" t="s">
        <v>1520</v>
      </c>
      <c r="I5" s="424" t="s">
        <v>1521</v>
      </c>
      <c r="J5" s="35" t="s">
        <v>41</v>
      </c>
    </row>
    <row r="6" spans="1:10">
      <c r="A6" s="225"/>
      <c r="B6" s="136"/>
      <c r="C6" s="346"/>
      <c r="D6" s="347"/>
      <c r="E6" s="48"/>
      <c r="G6" s="124"/>
      <c r="H6" s="125"/>
    </row>
    <row r="7" spans="1:10" s="58" customFormat="1">
      <c r="A7" s="303" t="s">
        <v>1220</v>
      </c>
      <c r="B7" s="305" t="s">
        <v>1198</v>
      </c>
      <c r="C7" s="304"/>
      <c r="D7" s="304"/>
      <c r="E7" s="48"/>
      <c r="F7" s="49"/>
      <c r="G7" s="124"/>
      <c r="H7" s="134"/>
    </row>
    <row r="8" spans="1:10" s="58" customFormat="1">
      <c r="A8" s="303"/>
      <c r="B8" s="305" t="s">
        <v>1199</v>
      </c>
      <c r="C8" s="381" t="s">
        <v>15</v>
      </c>
      <c r="D8" s="382">
        <v>65</v>
      </c>
      <c r="E8" s="210"/>
      <c r="F8" s="72">
        <f>+E8*D8</f>
        <v>0</v>
      </c>
      <c r="G8" s="425">
        <f>+E8*'B.Skupna rekapitulacija'!$C$9</f>
        <v>0</v>
      </c>
      <c r="H8" s="425">
        <f>+G8*D8</f>
        <v>0</v>
      </c>
      <c r="I8" s="427">
        <f>+E8*(1-'B.Skupna rekapitulacija'!$C$9)</f>
        <v>0</v>
      </c>
      <c r="J8" s="426">
        <f>+I8*D8</f>
        <v>0</v>
      </c>
    </row>
    <row r="9" spans="1:10" s="58" customFormat="1" ht="115.5">
      <c r="A9" s="303"/>
      <c r="B9" s="639" t="s">
        <v>3081</v>
      </c>
      <c r="C9" s="52"/>
      <c r="D9" s="382"/>
      <c r="E9" s="48"/>
      <c r="F9" s="49"/>
      <c r="G9" s="124"/>
      <c r="H9" s="134"/>
    </row>
    <row r="10" spans="1:10" s="58" customFormat="1">
      <c r="A10" s="303"/>
      <c r="B10" s="305"/>
      <c r="C10" s="52"/>
      <c r="D10" s="382"/>
      <c r="E10" s="48"/>
      <c r="F10" s="49"/>
      <c r="G10" s="124"/>
      <c r="H10" s="134"/>
    </row>
    <row r="11" spans="1:10" s="58" customFormat="1">
      <c r="A11" s="303" t="s">
        <v>1221</v>
      </c>
      <c r="B11" s="305" t="s">
        <v>1198</v>
      </c>
      <c r="C11" s="52"/>
      <c r="D11" s="382"/>
      <c r="E11" s="48"/>
      <c r="F11" s="49"/>
      <c r="G11" s="124"/>
      <c r="H11" s="134"/>
    </row>
    <row r="12" spans="1:10" s="58" customFormat="1">
      <c r="A12" s="303"/>
      <c r="B12" s="305" t="s">
        <v>1201</v>
      </c>
      <c r="C12" s="381" t="s">
        <v>15</v>
      </c>
      <c r="D12" s="382">
        <v>185</v>
      </c>
      <c r="E12" s="210"/>
      <c r="F12" s="72">
        <f>+E12*D12</f>
        <v>0</v>
      </c>
      <c r="G12" s="425">
        <f>+E12*'B.Skupna rekapitulacija'!$C$9</f>
        <v>0</v>
      </c>
      <c r="H12" s="425">
        <f>+G12*D12</f>
        <v>0</v>
      </c>
      <c r="I12" s="427">
        <f>+E12*(1-'B.Skupna rekapitulacija'!$C$9)</f>
        <v>0</v>
      </c>
      <c r="J12" s="426">
        <f>+I12*D12</f>
        <v>0</v>
      </c>
    </row>
    <row r="13" spans="1:10" s="58" customFormat="1" ht="115.5">
      <c r="A13" s="303"/>
      <c r="B13" s="639" t="s">
        <v>3081</v>
      </c>
      <c r="C13" s="52"/>
      <c r="D13" s="382"/>
      <c r="E13" s="48"/>
      <c r="F13" s="49"/>
      <c r="G13" s="124"/>
      <c r="H13" s="134"/>
    </row>
    <row r="14" spans="1:10" s="58" customFormat="1">
      <c r="A14" s="303"/>
      <c r="B14" s="305"/>
      <c r="C14" s="52"/>
      <c r="D14" s="382"/>
      <c r="E14" s="48"/>
      <c r="F14" s="49"/>
      <c r="G14" s="124"/>
      <c r="H14" s="134"/>
    </row>
    <row r="15" spans="1:10" s="58" customFormat="1">
      <c r="A15" s="303" t="s">
        <v>1222</v>
      </c>
      <c r="B15" s="305" t="s">
        <v>1198</v>
      </c>
      <c r="C15" s="52"/>
      <c r="D15" s="382"/>
      <c r="E15" s="48"/>
      <c r="F15" s="49"/>
      <c r="G15" s="124"/>
      <c r="H15" s="134"/>
    </row>
    <row r="16" spans="1:10" s="58" customFormat="1">
      <c r="A16" s="303"/>
      <c r="B16" s="305" t="s">
        <v>1202</v>
      </c>
      <c r="C16" s="381" t="s">
        <v>15</v>
      </c>
      <c r="D16" s="382">
        <v>120</v>
      </c>
      <c r="E16" s="210"/>
      <c r="F16" s="72">
        <f>+E16*D16</f>
        <v>0</v>
      </c>
      <c r="G16" s="425">
        <f>+E16*'B.Skupna rekapitulacija'!$C$9</f>
        <v>0</v>
      </c>
      <c r="H16" s="425">
        <f>+G16*D16</f>
        <v>0</v>
      </c>
      <c r="I16" s="427">
        <f>+E16*(1-'B.Skupna rekapitulacija'!$C$9)</f>
        <v>0</v>
      </c>
      <c r="J16" s="426">
        <f>+I16*D16</f>
        <v>0</v>
      </c>
    </row>
    <row r="17" spans="1:10" s="58" customFormat="1" ht="115.5">
      <c r="A17" s="303"/>
      <c r="B17" s="639" t="s">
        <v>3081</v>
      </c>
      <c r="C17" s="52"/>
      <c r="D17" s="382"/>
      <c r="E17" s="48"/>
      <c r="F17" s="49"/>
      <c r="G17" s="124"/>
      <c r="H17" s="134"/>
    </row>
    <row r="18" spans="1:10" s="58" customFormat="1">
      <c r="A18" s="303"/>
      <c r="B18" s="305"/>
      <c r="C18" s="52"/>
      <c r="D18" s="382"/>
      <c r="E18" s="48"/>
      <c r="F18" s="49"/>
      <c r="G18" s="124"/>
      <c r="H18" s="134"/>
    </row>
    <row r="19" spans="1:10" s="58" customFormat="1">
      <c r="A19" s="303" t="s">
        <v>1223</v>
      </c>
      <c r="B19" s="305" t="s">
        <v>1198</v>
      </c>
      <c r="C19" s="52"/>
      <c r="D19" s="382"/>
      <c r="E19" s="48"/>
      <c r="F19" s="49"/>
      <c r="G19" s="124"/>
      <c r="H19" s="134"/>
    </row>
    <row r="20" spans="1:10" s="58" customFormat="1">
      <c r="A20" s="303"/>
      <c r="B20" s="305" t="s">
        <v>1203</v>
      </c>
      <c r="C20" s="381" t="s">
        <v>15</v>
      </c>
      <c r="D20" s="382">
        <v>40</v>
      </c>
      <c r="E20" s="210"/>
      <c r="F20" s="72">
        <f>+E20*D20</f>
        <v>0</v>
      </c>
      <c r="G20" s="425">
        <f>+E20*'B.Skupna rekapitulacija'!$C$9</f>
        <v>0</v>
      </c>
      <c r="H20" s="425">
        <f>+G20*D20</f>
        <v>0</v>
      </c>
      <c r="I20" s="427">
        <f>+E20*(1-'B.Skupna rekapitulacija'!$C$9)</f>
        <v>0</v>
      </c>
      <c r="J20" s="426">
        <f>+I20*D20</f>
        <v>0</v>
      </c>
    </row>
    <row r="21" spans="1:10" s="58" customFormat="1" ht="115.5">
      <c r="A21" s="303"/>
      <c r="B21" s="639" t="s">
        <v>3081</v>
      </c>
      <c r="C21" s="52"/>
      <c r="D21" s="382"/>
      <c r="E21" s="48"/>
      <c r="F21" s="49"/>
      <c r="G21" s="124"/>
      <c r="H21" s="134"/>
    </row>
    <row r="22" spans="1:10" s="58" customFormat="1">
      <c r="A22" s="303"/>
      <c r="B22" s="305"/>
      <c r="C22" s="52"/>
      <c r="D22" s="382"/>
      <c r="E22" s="48"/>
      <c r="F22" s="49"/>
      <c r="G22" s="124"/>
      <c r="H22" s="134"/>
    </row>
    <row r="23" spans="1:10" s="58" customFormat="1">
      <c r="A23" s="303" t="s">
        <v>1224</v>
      </c>
      <c r="B23" s="305" t="s">
        <v>1198</v>
      </c>
      <c r="C23" s="52"/>
      <c r="D23" s="382"/>
      <c r="E23" s="48"/>
      <c r="F23" s="49"/>
      <c r="G23" s="124"/>
      <c r="H23" s="134"/>
    </row>
    <row r="24" spans="1:10" s="58" customFormat="1">
      <c r="A24" s="303"/>
      <c r="B24" s="305" t="s">
        <v>1204</v>
      </c>
      <c r="C24" s="381" t="s">
        <v>15</v>
      </c>
      <c r="D24" s="382">
        <v>25</v>
      </c>
      <c r="E24" s="210"/>
      <c r="F24" s="72">
        <f>+E24*D24</f>
        <v>0</v>
      </c>
      <c r="G24" s="425">
        <f>+E24*'B.Skupna rekapitulacija'!$C$9</f>
        <v>0</v>
      </c>
      <c r="H24" s="425">
        <f>+G24*D24</f>
        <v>0</v>
      </c>
      <c r="I24" s="427">
        <f>+E24*(1-'B.Skupna rekapitulacija'!$C$9)</f>
        <v>0</v>
      </c>
      <c r="J24" s="426">
        <f>+I24*D24</f>
        <v>0</v>
      </c>
    </row>
    <row r="25" spans="1:10" s="58" customFormat="1" ht="115.5">
      <c r="A25" s="303"/>
      <c r="B25" s="639" t="s">
        <v>3081</v>
      </c>
      <c r="C25" s="52"/>
      <c r="D25" s="382"/>
      <c r="E25" s="48"/>
      <c r="F25" s="49"/>
      <c r="G25" s="124"/>
      <c r="H25" s="134"/>
    </row>
    <row r="26" spans="1:10" s="58" customFormat="1">
      <c r="A26" s="303"/>
      <c r="B26" s="305"/>
      <c r="C26" s="52"/>
      <c r="D26" s="382"/>
      <c r="E26" s="48"/>
      <c r="F26" s="49"/>
      <c r="G26" s="124"/>
      <c r="H26" s="134"/>
    </row>
    <row r="27" spans="1:10" s="58" customFormat="1">
      <c r="A27" s="303" t="s">
        <v>1224</v>
      </c>
      <c r="B27" s="305" t="s">
        <v>1198</v>
      </c>
      <c r="C27" s="52"/>
      <c r="D27" s="382"/>
      <c r="E27" s="48"/>
      <c r="F27" s="49"/>
      <c r="G27" s="124"/>
      <c r="H27" s="134"/>
    </row>
    <row r="28" spans="1:10" s="58" customFormat="1">
      <c r="A28" s="303"/>
      <c r="B28" s="305" t="s">
        <v>1205</v>
      </c>
      <c r="C28" s="381" t="s">
        <v>15</v>
      </c>
      <c r="D28" s="382">
        <v>13</v>
      </c>
      <c r="E28" s="210"/>
      <c r="F28" s="72">
        <f>+E28*D28</f>
        <v>0</v>
      </c>
      <c r="G28" s="425">
        <f>+E28*'B.Skupna rekapitulacija'!$C$9</f>
        <v>0</v>
      </c>
      <c r="H28" s="425">
        <f>+G28*D28</f>
        <v>0</v>
      </c>
      <c r="I28" s="427">
        <f>+E28*(1-'B.Skupna rekapitulacija'!$C$9)</f>
        <v>0</v>
      </c>
      <c r="J28" s="426">
        <f>+I28*D28</f>
        <v>0</v>
      </c>
    </row>
    <row r="29" spans="1:10" s="58" customFormat="1" ht="115.5">
      <c r="A29" s="303"/>
      <c r="B29" s="639" t="s">
        <v>3081</v>
      </c>
      <c r="C29" s="52"/>
      <c r="D29" s="382"/>
      <c r="E29" s="48"/>
      <c r="F29" s="49"/>
      <c r="G29" s="124"/>
      <c r="H29" s="134"/>
    </row>
    <row r="30" spans="1:10" s="58" customFormat="1">
      <c r="A30" s="303"/>
      <c r="B30" s="305"/>
      <c r="C30" s="52"/>
      <c r="D30" s="382"/>
      <c r="E30" s="48"/>
      <c r="F30" s="49"/>
      <c r="G30" s="124"/>
      <c r="H30" s="134"/>
    </row>
    <row r="31" spans="1:10" s="58" customFormat="1">
      <c r="A31" s="303" t="s">
        <v>1225</v>
      </c>
      <c r="B31" s="305" t="s">
        <v>1206</v>
      </c>
      <c r="C31" s="381" t="s">
        <v>15</v>
      </c>
      <c r="D31" s="382">
        <v>3</v>
      </c>
      <c r="E31" s="210"/>
      <c r="F31" s="72">
        <f>+E31*D31</f>
        <v>0</v>
      </c>
      <c r="G31" s="425">
        <f>+E31*'B.Skupna rekapitulacija'!$C$9</f>
        <v>0</v>
      </c>
      <c r="H31" s="425">
        <f>+G31*D31</f>
        <v>0</v>
      </c>
      <c r="I31" s="427">
        <f>+E31*(1-'B.Skupna rekapitulacija'!$C$9)</f>
        <v>0</v>
      </c>
      <c r="J31" s="426">
        <f>+I31*D31</f>
        <v>0</v>
      </c>
    </row>
    <row r="32" spans="1:10" s="58" customFormat="1">
      <c r="A32" s="303"/>
      <c r="B32" s="305" t="s">
        <v>1207</v>
      </c>
      <c r="C32" s="52"/>
      <c r="D32" s="382"/>
      <c r="E32" s="48"/>
      <c r="F32" s="49"/>
      <c r="G32" s="124"/>
      <c r="H32" s="134"/>
    </row>
    <row r="33" spans="1:10" s="58" customFormat="1" ht="115.5">
      <c r="A33" s="303"/>
      <c r="B33" s="639" t="s">
        <v>3081</v>
      </c>
      <c r="C33" s="52"/>
      <c r="D33" s="382"/>
      <c r="E33" s="48"/>
      <c r="F33" s="49"/>
      <c r="G33" s="124"/>
      <c r="H33" s="134"/>
    </row>
    <row r="34" spans="1:10" s="58" customFormat="1">
      <c r="A34" s="303"/>
      <c r="B34" s="305"/>
      <c r="C34" s="52"/>
      <c r="D34" s="382"/>
      <c r="E34" s="48"/>
      <c r="F34" s="49"/>
      <c r="G34" s="124"/>
      <c r="H34" s="134"/>
    </row>
    <row r="35" spans="1:10" s="58" customFormat="1">
      <c r="A35" s="303" t="s">
        <v>1226</v>
      </c>
      <c r="B35" s="305" t="s">
        <v>1206</v>
      </c>
      <c r="C35" s="381" t="s">
        <v>15</v>
      </c>
      <c r="D35" s="382">
        <v>5</v>
      </c>
      <c r="E35" s="210"/>
      <c r="F35" s="72">
        <f>+E35*D35</f>
        <v>0</v>
      </c>
      <c r="G35" s="425">
        <f>+E35*'B.Skupna rekapitulacija'!$C$9</f>
        <v>0</v>
      </c>
      <c r="H35" s="425">
        <f>+G35*D35</f>
        <v>0</v>
      </c>
      <c r="I35" s="427">
        <f>+E35*(1-'B.Skupna rekapitulacija'!$C$9)</f>
        <v>0</v>
      </c>
      <c r="J35" s="426">
        <f>+I35*D35</f>
        <v>0</v>
      </c>
    </row>
    <row r="36" spans="1:10" s="58" customFormat="1">
      <c r="A36" s="303"/>
      <c r="B36" s="305" t="s">
        <v>1208</v>
      </c>
      <c r="C36" s="52"/>
      <c r="D36" s="382"/>
      <c r="E36" s="48"/>
      <c r="F36" s="49"/>
      <c r="G36" s="124"/>
      <c r="H36" s="134"/>
    </row>
    <row r="37" spans="1:10" s="58" customFormat="1" ht="115.5">
      <c r="A37" s="303"/>
      <c r="B37" s="639" t="s">
        <v>3081</v>
      </c>
      <c r="C37" s="52"/>
      <c r="D37" s="382"/>
      <c r="E37" s="48"/>
      <c r="F37" s="49"/>
      <c r="G37" s="124"/>
      <c r="H37" s="134"/>
    </row>
    <row r="38" spans="1:10" s="58" customFormat="1">
      <c r="A38" s="303"/>
      <c r="B38" s="305"/>
      <c r="C38" s="52"/>
      <c r="D38" s="382"/>
      <c r="E38" s="48"/>
      <c r="F38" s="49"/>
      <c r="G38" s="124"/>
      <c r="H38" s="134"/>
    </row>
    <row r="39" spans="1:10" s="58" customFormat="1">
      <c r="A39" s="303" t="s">
        <v>1227</v>
      </c>
      <c r="B39" s="305" t="s">
        <v>1209</v>
      </c>
      <c r="C39" s="381" t="s">
        <v>15</v>
      </c>
      <c r="D39" s="382">
        <v>10</v>
      </c>
      <c r="E39" s="210"/>
      <c r="F39" s="72">
        <f>+E39*D39</f>
        <v>0</v>
      </c>
      <c r="G39" s="425">
        <f>+E39*'B.Skupna rekapitulacija'!$C$9</f>
        <v>0</v>
      </c>
      <c r="H39" s="425">
        <f>+G39*D39</f>
        <v>0</v>
      </c>
      <c r="I39" s="427">
        <f>+E39*(1-'B.Skupna rekapitulacija'!$C$9)</f>
        <v>0</v>
      </c>
      <c r="J39" s="426">
        <f>+I39*D39</f>
        <v>0</v>
      </c>
    </row>
    <row r="40" spans="1:10" s="58" customFormat="1">
      <c r="A40" s="303"/>
      <c r="B40" s="305" t="s">
        <v>1210</v>
      </c>
      <c r="C40" s="52"/>
      <c r="D40" s="382"/>
      <c r="E40" s="48"/>
      <c r="F40" s="49"/>
      <c r="G40" s="124"/>
      <c r="H40" s="134"/>
    </row>
    <row r="41" spans="1:10" s="58" customFormat="1">
      <c r="A41" s="303"/>
      <c r="B41" s="305" t="s">
        <v>1211</v>
      </c>
      <c r="C41" s="52"/>
      <c r="D41" s="325"/>
      <c r="E41" s="48"/>
      <c r="F41" s="49"/>
      <c r="G41" s="124"/>
      <c r="H41" s="134"/>
    </row>
    <row r="42" spans="1:10" s="58" customFormat="1" ht="115.5">
      <c r="A42" s="303"/>
      <c r="B42" s="639" t="s">
        <v>3081</v>
      </c>
      <c r="C42" s="52"/>
      <c r="D42" s="382"/>
      <c r="E42" s="48"/>
      <c r="F42" s="49"/>
      <c r="G42" s="124"/>
      <c r="H42" s="134"/>
    </row>
    <row r="43" spans="1:10" s="58" customFormat="1">
      <c r="A43" s="303"/>
      <c r="B43" s="305"/>
      <c r="C43" s="52"/>
      <c r="D43" s="382"/>
      <c r="E43" s="48"/>
      <c r="F43" s="49"/>
      <c r="G43" s="124"/>
      <c r="H43" s="134"/>
    </row>
    <row r="44" spans="1:10" s="58" customFormat="1">
      <c r="A44" s="303" t="s">
        <v>1228</v>
      </c>
      <c r="B44" s="305" t="s">
        <v>1212</v>
      </c>
      <c r="C44" s="381" t="s">
        <v>15</v>
      </c>
      <c r="D44" s="382">
        <v>48</v>
      </c>
      <c r="E44" s="210"/>
      <c r="F44" s="72">
        <f>+E44*D44</f>
        <v>0</v>
      </c>
      <c r="G44" s="425">
        <f>+E44*'B.Skupna rekapitulacija'!$C$9</f>
        <v>0</v>
      </c>
      <c r="H44" s="425">
        <f>+G44*D44</f>
        <v>0</v>
      </c>
      <c r="I44" s="427">
        <f>+E44*(1-'B.Skupna rekapitulacija'!$C$9)</f>
        <v>0</v>
      </c>
      <c r="J44" s="426">
        <f>+I44*D44</f>
        <v>0</v>
      </c>
    </row>
    <row r="45" spans="1:10" s="58" customFormat="1">
      <c r="A45" s="303"/>
      <c r="B45" s="305" t="s">
        <v>1213</v>
      </c>
      <c r="C45" s="52"/>
      <c r="D45" s="382"/>
      <c r="E45" s="48"/>
      <c r="F45" s="49"/>
      <c r="G45" s="124"/>
      <c r="H45" s="134"/>
    </row>
    <row r="46" spans="1:10" s="58" customFormat="1" ht="115.5">
      <c r="A46" s="303"/>
      <c r="B46" s="639" t="s">
        <v>3081</v>
      </c>
      <c r="C46" s="52"/>
      <c r="D46" s="382"/>
      <c r="E46" s="48"/>
      <c r="F46" s="49"/>
      <c r="G46" s="124"/>
      <c r="H46" s="134"/>
    </row>
    <row r="47" spans="1:10" s="58" customFormat="1">
      <c r="A47" s="303"/>
      <c r="B47" s="256"/>
      <c r="C47" s="52"/>
      <c r="D47" s="382"/>
      <c r="E47" s="48"/>
      <c r="F47" s="49"/>
      <c r="G47" s="124"/>
      <c r="H47" s="134"/>
    </row>
    <row r="48" spans="1:10" s="58" customFormat="1">
      <c r="A48" s="303" t="s">
        <v>1229</v>
      </c>
      <c r="B48" s="305" t="s">
        <v>1212</v>
      </c>
      <c r="C48" s="52"/>
      <c r="D48" s="382"/>
      <c r="E48" s="48"/>
      <c r="F48" s="49"/>
      <c r="G48" s="124"/>
      <c r="H48" s="134"/>
    </row>
    <row r="49" spans="1:10" s="58" customFormat="1">
      <c r="A49" s="303"/>
      <c r="B49" s="305" t="s">
        <v>1214</v>
      </c>
      <c r="C49" s="381" t="s">
        <v>15</v>
      </c>
      <c r="D49" s="382">
        <v>68</v>
      </c>
      <c r="E49" s="210"/>
      <c r="F49" s="72">
        <f>+E49*D49</f>
        <v>0</v>
      </c>
      <c r="G49" s="425">
        <f>+E49*'B.Skupna rekapitulacija'!$C$9</f>
        <v>0</v>
      </c>
      <c r="H49" s="425">
        <f>+G49*D49</f>
        <v>0</v>
      </c>
      <c r="I49" s="427">
        <f>+E49*(1-'B.Skupna rekapitulacija'!$C$9)</f>
        <v>0</v>
      </c>
      <c r="J49" s="426">
        <f>+I49*D49</f>
        <v>0</v>
      </c>
    </row>
    <row r="50" spans="1:10" s="58" customFormat="1">
      <c r="A50" s="303"/>
      <c r="B50" s="305" t="s">
        <v>1215</v>
      </c>
      <c r="C50" s="52"/>
      <c r="D50" s="382"/>
      <c r="E50" s="48"/>
      <c r="F50" s="49"/>
      <c r="G50" s="124"/>
      <c r="H50" s="134"/>
    </row>
    <row r="51" spans="1:10" s="58" customFormat="1">
      <c r="A51" s="303"/>
      <c r="B51" s="305" t="s">
        <v>1200</v>
      </c>
      <c r="C51" s="52"/>
      <c r="D51" s="325"/>
      <c r="E51" s="48"/>
      <c r="F51" s="49"/>
      <c r="G51" s="124"/>
      <c r="H51" s="134"/>
    </row>
    <row r="52" spans="1:10" s="58" customFormat="1" ht="115.5">
      <c r="A52" s="303"/>
      <c r="B52" s="639" t="s">
        <v>3081</v>
      </c>
      <c r="C52" s="52"/>
      <c r="D52" s="382"/>
      <c r="E52" s="48"/>
      <c r="F52" s="49"/>
      <c r="G52" s="124"/>
      <c r="H52" s="134"/>
    </row>
    <row r="53" spans="1:10" s="58" customFormat="1">
      <c r="A53" s="303"/>
      <c r="B53" s="305"/>
      <c r="C53" s="52"/>
      <c r="D53" s="382"/>
      <c r="E53" s="48"/>
      <c r="F53" s="49"/>
      <c r="G53" s="124"/>
      <c r="H53" s="134"/>
    </row>
    <row r="54" spans="1:10" s="58" customFormat="1">
      <c r="A54" s="303" t="s">
        <v>1230</v>
      </c>
      <c r="B54" s="305" t="s">
        <v>681</v>
      </c>
      <c r="C54" s="52"/>
      <c r="D54" s="325"/>
      <c r="E54" s="48"/>
      <c r="F54" s="49"/>
      <c r="G54" s="124"/>
      <c r="H54" s="134"/>
    </row>
    <row r="55" spans="1:10" s="58" customFormat="1">
      <c r="A55" s="303"/>
      <c r="B55" s="305" t="s">
        <v>682</v>
      </c>
      <c r="C55" s="52"/>
      <c r="D55" s="325"/>
      <c r="E55" s="48"/>
      <c r="F55" s="49"/>
      <c r="G55" s="124"/>
      <c r="H55" s="134"/>
    </row>
    <row r="56" spans="1:10" s="58" customFormat="1">
      <c r="A56" s="303"/>
      <c r="B56" s="305" t="s">
        <v>1216</v>
      </c>
      <c r="C56" s="381" t="s">
        <v>15</v>
      </c>
      <c r="D56" s="382">
        <v>1</v>
      </c>
      <c r="E56" s="210"/>
      <c r="F56" s="72">
        <f>+E56*D56</f>
        <v>0</v>
      </c>
      <c r="G56" s="425">
        <f>+E56*'B.Skupna rekapitulacija'!$C$9</f>
        <v>0</v>
      </c>
      <c r="H56" s="425">
        <f>+G56*D56</f>
        <v>0</v>
      </c>
      <c r="I56" s="427">
        <f>+E56*(1-'B.Skupna rekapitulacija'!$C$9)</f>
        <v>0</v>
      </c>
      <c r="J56" s="426">
        <f>+I56*D56</f>
        <v>0</v>
      </c>
    </row>
    <row r="57" spans="1:10" s="58" customFormat="1" ht="115.5">
      <c r="A57" s="303"/>
      <c r="B57" s="639" t="s">
        <v>3081</v>
      </c>
      <c r="C57" s="52"/>
      <c r="D57" s="382"/>
      <c r="E57" s="48"/>
      <c r="F57" s="49"/>
      <c r="G57" s="124"/>
      <c r="H57" s="134"/>
    </row>
    <row r="58" spans="1:10" s="58" customFormat="1">
      <c r="A58" s="303"/>
      <c r="B58" s="305"/>
      <c r="C58" s="52"/>
      <c r="D58" s="382"/>
      <c r="E58" s="48"/>
      <c r="F58" s="49"/>
      <c r="G58" s="124"/>
      <c r="H58" s="134"/>
    </row>
    <row r="59" spans="1:10" s="58" customFormat="1">
      <c r="A59" s="303" t="s">
        <v>1231</v>
      </c>
      <c r="B59" s="305" t="s">
        <v>681</v>
      </c>
      <c r="C59" s="52"/>
      <c r="D59" s="382"/>
      <c r="E59" s="48"/>
      <c r="F59" s="49"/>
      <c r="G59" s="124"/>
      <c r="H59" s="134"/>
    </row>
    <row r="60" spans="1:10" s="58" customFormat="1">
      <c r="A60" s="303"/>
      <c r="B60" s="305" t="s">
        <v>1214</v>
      </c>
      <c r="C60" s="52"/>
      <c r="D60" s="382"/>
      <c r="E60" s="48"/>
      <c r="F60" s="49"/>
      <c r="G60" s="124"/>
      <c r="H60" s="134"/>
    </row>
    <row r="61" spans="1:10" s="58" customFormat="1">
      <c r="A61" s="303"/>
      <c r="B61" s="305" t="s">
        <v>682</v>
      </c>
      <c r="C61" s="52"/>
      <c r="D61" s="382"/>
      <c r="E61" s="48"/>
      <c r="F61" s="49"/>
      <c r="G61" s="124"/>
      <c r="H61" s="134"/>
    </row>
    <row r="62" spans="1:10" s="58" customFormat="1">
      <c r="A62" s="303"/>
      <c r="B62" s="305" t="s">
        <v>1216</v>
      </c>
      <c r="C62" s="381" t="s">
        <v>15</v>
      </c>
      <c r="D62" s="382">
        <v>1</v>
      </c>
      <c r="E62" s="210"/>
      <c r="F62" s="72">
        <f>+E62*D62</f>
        <v>0</v>
      </c>
      <c r="G62" s="425">
        <f>+E62*'B.Skupna rekapitulacija'!$C$9</f>
        <v>0</v>
      </c>
      <c r="H62" s="425">
        <f>+G62*D62</f>
        <v>0</v>
      </c>
      <c r="I62" s="427">
        <f>+E62*(1-'B.Skupna rekapitulacija'!$C$9)</f>
        <v>0</v>
      </c>
      <c r="J62" s="426">
        <f>+I62*D62</f>
        <v>0</v>
      </c>
    </row>
    <row r="63" spans="1:10" s="58" customFormat="1">
      <c r="A63" s="303"/>
      <c r="B63" s="305"/>
      <c r="C63" s="52"/>
      <c r="D63" s="382"/>
      <c r="E63" s="48"/>
      <c r="F63" s="49"/>
      <c r="G63" s="124"/>
      <c r="H63" s="134"/>
    </row>
    <row r="64" spans="1:10" s="58" customFormat="1">
      <c r="A64" s="303" t="s">
        <v>1232</v>
      </c>
      <c r="B64" s="305" t="s">
        <v>1217</v>
      </c>
      <c r="C64" s="52"/>
      <c r="D64" s="382"/>
      <c r="E64" s="48"/>
      <c r="F64" s="49"/>
      <c r="G64" s="124"/>
      <c r="H64" s="134"/>
    </row>
    <row r="65" spans="1:10" s="58" customFormat="1">
      <c r="A65" s="303"/>
      <c r="B65" s="305" t="s">
        <v>1218</v>
      </c>
      <c r="C65" s="381" t="s">
        <v>15</v>
      </c>
      <c r="D65" s="382">
        <v>220</v>
      </c>
      <c r="E65" s="210"/>
      <c r="F65" s="72">
        <f>+E65*D65</f>
        <v>0</v>
      </c>
      <c r="G65" s="425">
        <f>+E65*'B.Skupna rekapitulacija'!$C$9</f>
        <v>0</v>
      </c>
      <c r="H65" s="425">
        <f>+G65*D65</f>
        <v>0</v>
      </c>
      <c r="I65" s="427">
        <f>+E65*(1-'B.Skupna rekapitulacija'!$C$9)</f>
        <v>0</v>
      </c>
      <c r="J65" s="426">
        <f>+I65*D65</f>
        <v>0</v>
      </c>
    </row>
    <row r="66" spans="1:10" s="58" customFormat="1">
      <c r="A66" s="303"/>
      <c r="B66" s="305"/>
      <c r="C66" s="52"/>
      <c r="D66" s="382"/>
      <c r="E66" s="48"/>
      <c r="F66" s="49"/>
      <c r="G66" s="124"/>
      <c r="H66" s="134"/>
    </row>
    <row r="67" spans="1:10" s="58" customFormat="1">
      <c r="A67" s="303" t="s">
        <v>1233</v>
      </c>
      <c r="B67" s="305" t="s">
        <v>550</v>
      </c>
      <c r="C67" s="381" t="s">
        <v>38</v>
      </c>
      <c r="D67" s="382">
        <v>250</v>
      </c>
      <c r="E67" s="210"/>
      <c r="F67" s="72">
        <f>+E67*D67</f>
        <v>0</v>
      </c>
      <c r="G67" s="425">
        <f>+E67*'B.Skupna rekapitulacija'!$C$9</f>
        <v>0</v>
      </c>
      <c r="H67" s="425">
        <f>+G67*D67</f>
        <v>0</v>
      </c>
      <c r="I67" s="427">
        <f>+E67*(1-'B.Skupna rekapitulacija'!$C$9)</f>
        <v>0</v>
      </c>
      <c r="J67" s="426">
        <f>+I67*D67</f>
        <v>0</v>
      </c>
    </row>
    <row r="68" spans="1:10" s="58" customFormat="1">
      <c r="A68" s="303"/>
      <c r="B68" s="305"/>
      <c r="C68" s="52"/>
      <c r="D68" s="304"/>
      <c r="E68" s="48"/>
      <c r="F68" s="49"/>
      <c r="G68" s="124"/>
      <c r="H68" s="134"/>
    </row>
    <row r="69" spans="1:10" s="58" customFormat="1">
      <c r="A69" s="303" t="s">
        <v>1234</v>
      </c>
      <c r="B69" s="305" t="s">
        <v>698</v>
      </c>
      <c r="C69" s="381" t="s">
        <v>1219</v>
      </c>
      <c r="D69" s="380">
        <v>0.05</v>
      </c>
      <c r="E69" s="331">
        <f>SUM(F6:F67)*D69</f>
        <v>0</v>
      </c>
      <c r="F69" s="72">
        <f>+E69</f>
        <v>0</v>
      </c>
      <c r="G69" s="425">
        <f>+E69*'B.Skupna rekapitulacija'!$C$9</f>
        <v>0</v>
      </c>
      <c r="H69" s="425">
        <f>+G69</f>
        <v>0</v>
      </c>
      <c r="I69" s="427">
        <f>+E69*(1-'B.Skupna rekapitulacija'!$C$9)</f>
        <v>0</v>
      </c>
      <c r="J69" s="426">
        <f>+I69</f>
        <v>0</v>
      </c>
    </row>
    <row r="70" spans="1:10" s="58" customFormat="1">
      <c r="A70" s="303"/>
      <c r="B70" s="305"/>
      <c r="C70" s="304"/>
      <c r="D70" s="304"/>
      <c r="E70" s="48"/>
      <c r="F70" s="49"/>
      <c r="G70" s="124"/>
      <c r="H70" s="134"/>
    </row>
    <row r="71" spans="1:10" s="144" customFormat="1" ht="20.100000000000001" customHeight="1" thickBot="1">
      <c r="A71" s="204" t="s">
        <v>1498</v>
      </c>
      <c r="B71" s="145" t="s">
        <v>247</v>
      </c>
      <c r="C71" s="142"/>
      <c r="D71" s="142"/>
      <c r="E71" s="143"/>
      <c r="F71" s="143">
        <f>SUM(F6:F70)</f>
        <v>0</v>
      </c>
      <c r="G71" s="143"/>
      <c r="H71" s="143">
        <f>SUM(H6:H70)</f>
        <v>0</v>
      </c>
      <c r="I71" s="143"/>
      <c r="J71" s="143">
        <f>SUM(J6:J70)</f>
        <v>0</v>
      </c>
    </row>
    <row r="72" spans="1:10" ht="15.75" thickTop="1">
      <c r="A72" s="194"/>
      <c r="B72" s="53"/>
      <c r="C72" s="52"/>
      <c r="D72" s="52"/>
      <c r="E72" s="40"/>
    </row>
    <row r="73" spans="1:10">
      <c r="A73" s="194"/>
      <c r="B73" s="53"/>
      <c r="C73" s="52"/>
      <c r="D73" s="52"/>
      <c r="E73" s="40"/>
    </row>
    <row r="74" spans="1:10">
      <c r="A74" s="194"/>
      <c r="B74" s="53"/>
      <c r="C74" s="52"/>
      <c r="D74" s="52"/>
      <c r="E74" s="40"/>
    </row>
    <row r="75" spans="1:10">
      <c r="A75" s="194"/>
      <c r="B75" s="53"/>
      <c r="C75" s="52"/>
      <c r="D75" s="52"/>
      <c r="E75" s="40"/>
    </row>
    <row r="76" spans="1:10">
      <c r="A76" s="194"/>
      <c r="B76" s="53"/>
      <c r="C76" s="52"/>
      <c r="D76" s="52"/>
      <c r="E76" s="40"/>
    </row>
    <row r="77" spans="1:10">
      <c r="A77" s="194"/>
      <c r="B77" s="53"/>
      <c r="C77" s="52"/>
      <c r="D77" s="52"/>
      <c r="E77" s="40"/>
    </row>
    <row r="78" spans="1:10">
      <c r="A78" s="194"/>
      <c r="B78" s="53"/>
      <c r="C78" s="52"/>
      <c r="D78" s="52"/>
      <c r="E78" s="40"/>
    </row>
    <row r="79" spans="1:10">
      <c r="A79" s="194"/>
      <c r="B79" s="53"/>
      <c r="C79" s="52"/>
      <c r="D79" s="52"/>
      <c r="E79" s="40"/>
    </row>
    <row r="80" spans="1:10">
      <c r="A80" s="194"/>
      <c r="B80" s="53"/>
      <c r="C80" s="52"/>
      <c r="D80" s="52"/>
      <c r="E80" s="40"/>
    </row>
    <row r="81" spans="1:5">
      <c r="A81" s="194"/>
      <c r="B81" s="53"/>
      <c r="C81" s="52"/>
      <c r="D81" s="52"/>
      <c r="E81" s="40"/>
    </row>
    <row r="82" spans="1:5">
      <c r="A82" s="194"/>
      <c r="B82" s="53"/>
      <c r="C82" s="52"/>
      <c r="D82" s="52"/>
      <c r="E82" s="40"/>
    </row>
    <row r="83" spans="1:5">
      <c r="A83" s="194"/>
      <c r="B83" s="53"/>
      <c r="C83" s="52"/>
      <c r="D83" s="52"/>
      <c r="E83" s="40"/>
    </row>
    <row r="84" spans="1:5">
      <c r="A84" s="194"/>
      <c r="B84" s="53"/>
      <c r="C84" s="52"/>
      <c r="D84" s="52"/>
      <c r="E84" s="40"/>
    </row>
    <row r="85" spans="1:5">
      <c r="A85" s="194"/>
      <c r="B85" s="53"/>
      <c r="C85" s="52"/>
      <c r="D85" s="52"/>
      <c r="E85" s="40"/>
    </row>
    <row r="86" spans="1:5">
      <c r="A86" s="194"/>
      <c r="B86" s="53"/>
      <c r="C86" s="52"/>
      <c r="D86" s="52"/>
      <c r="E86" s="40"/>
    </row>
    <row r="87" spans="1:5">
      <c r="A87" s="194"/>
      <c r="B87" s="53"/>
      <c r="C87" s="52"/>
      <c r="D87" s="52"/>
      <c r="E87" s="40"/>
    </row>
    <row r="88" spans="1:5">
      <c r="A88" s="194"/>
      <c r="B88" s="53"/>
      <c r="C88" s="52"/>
      <c r="D88" s="52"/>
      <c r="E88" s="40"/>
    </row>
    <row r="89" spans="1:5">
      <c r="A89" s="194"/>
      <c r="B89" s="53"/>
      <c r="C89" s="52"/>
      <c r="D89" s="52"/>
      <c r="E89" s="40"/>
    </row>
    <row r="90" spans="1:5">
      <c r="A90" s="194"/>
      <c r="B90" s="53"/>
      <c r="C90" s="52"/>
      <c r="D90" s="52"/>
      <c r="E90" s="40"/>
    </row>
    <row r="91" spans="1:5">
      <c r="A91" s="194"/>
      <c r="B91" s="53"/>
      <c r="C91" s="52"/>
      <c r="D91" s="52"/>
      <c r="E91" s="40"/>
    </row>
    <row r="92" spans="1:5">
      <c r="A92" s="194"/>
      <c r="B92" s="53"/>
      <c r="C92" s="52"/>
      <c r="D92" s="52"/>
      <c r="E92" s="40"/>
    </row>
    <row r="93" spans="1:5">
      <c r="A93" s="194"/>
      <c r="B93" s="53"/>
      <c r="C93" s="52"/>
      <c r="D93" s="52"/>
      <c r="E93" s="40"/>
    </row>
    <row r="94" spans="1:5">
      <c r="A94" s="194"/>
      <c r="B94" s="53"/>
      <c r="C94" s="52"/>
      <c r="D94" s="52"/>
      <c r="E94" s="40"/>
    </row>
    <row r="95" spans="1:5">
      <c r="A95" s="194"/>
      <c r="B95" s="53"/>
      <c r="C95" s="52"/>
      <c r="D95" s="52"/>
      <c r="E95" s="40"/>
    </row>
    <row r="96" spans="1:5">
      <c r="A96" s="194"/>
      <c r="B96" s="53"/>
      <c r="C96" s="52"/>
      <c r="D96" s="52"/>
      <c r="E96" s="40"/>
    </row>
    <row r="97" spans="1:5">
      <c r="A97" s="194"/>
      <c r="B97" s="53"/>
      <c r="C97" s="52"/>
      <c r="D97" s="52"/>
      <c r="E97" s="40"/>
    </row>
    <row r="98" spans="1:5">
      <c r="A98" s="194"/>
      <c r="B98" s="53"/>
      <c r="C98" s="52"/>
      <c r="D98" s="52"/>
      <c r="E98" s="40"/>
    </row>
    <row r="99" spans="1:5">
      <c r="A99" s="194"/>
      <c r="B99" s="53"/>
      <c r="C99" s="52"/>
      <c r="D99" s="52"/>
      <c r="E99" s="40"/>
    </row>
    <row r="100" spans="1:5">
      <c r="A100" s="194"/>
      <c r="B100" s="53"/>
      <c r="C100" s="52"/>
      <c r="D100" s="52"/>
      <c r="E100" s="40"/>
    </row>
    <row r="101" spans="1:5">
      <c r="A101" s="194"/>
      <c r="B101" s="53"/>
      <c r="C101" s="52"/>
      <c r="D101" s="52"/>
      <c r="E101" s="40"/>
    </row>
    <row r="102" spans="1:5">
      <c r="A102" s="194"/>
      <c r="B102" s="53"/>
      <c r="C102" s="52"/>
      <c r="D102" s="52"/>
      <c r="E102" s="40"/>
    </row>
    <row r="103" spans="1:5">
      <c r="A103" s="194"/>
      <c r="B103" s="53"/>
      <c r="C103" s="52"/>
      <c r="D103" s="52"/>
      <c r="E103" s="40"/>
    </row>
    <row r="104" spans="1:5">
      <c r="A104" s="194"/>
      <c r="B104" s="53"/>
      <c r="C104" s="52"/>
      <c r="D104" s="52"/>
      <c r="E104" s="40"/>
    </row>
    <row r="105" spans="1:5">
      <c r="A105" s="194"/>
      <c r="B105" s="53"/>
      <c r="C105" s="52"/>
      <c r="D105" s="52"/>
      <c r="E105" s="40"/>
    </row>
    <row r="106" spans="1:5">
      <c r="A106" s="194"/>
      <c r="B106" s="53"/>
      <c r="C106" s="52"/>
      <c r="D106" s="52"/>
      <c r="E106" s="40"/>
    </row>
    <row r="107" spans="1:5">
      <c r="A107" s="194"/>
      <c r="B107" s="53"/>
      <c r="C107" s="52"/>
      <c r="D107" s="52"/>
      <c r="E107" s="40"/>
    </row>
    <row r="108" spans="1:5">
      <c r="A108" s="194"/>
      <c r="B108" s="53"/>
      <c r="C108" s="52"/>
      <c r="D108" s="52"/>
      <c r="E108" s="40"/>
    </row>
    <row r="109" spans="1:5">
      <c r="A109" s="194"/>
      <c r="B109" s="53"/>
      <c r="C109" s="52"/>
      <c r="D109" s="52"/>
      <c r="E109" s="40"/>
    </row>
    <row r="110" spans="1:5">
      <c r="A110" s="194"/>
      <c r="B110" s="53"/>
      <c r="C110" s="52"/>
      <c r="D110" s="52"/>
      <c r="E110" s="40"/>
    </row>
    <row r="111" spans="1:5">
      <c r="A111" s="194"/>
      <c r="B111" s="53"/>
      <c r="C111" s="52"/>
      <c r="D111" s="52"/>
      <c r="E111" s="40"/>
    </row>
    <row r="112" spans="1:5">
      <c r="A112" s="194"/>
      <c r="B112" s="53"/>
      <c r="C112" s="52"/>
      <c r="D112" s="52"/>
      <c r="E112" s="40"/>
    </row>
    <row r="113" spans="1:5">
      <c r="A113" s="194"/>
      <c r="B113" s="53"/>
      <c r="C113" s="52"/>
      <c r="D113" s="52"/>
      <c r="E113" s="40"/>
    </row>
    <row r="114" spans="1:5">
      <c r="A114" s="194"/>
      <c r="B114" s="53"/>
      <c r="C114" s="52"/>
      <c r="D114" s="52"/>
      <c r="E114" s="40"/>
    </row>
    <row r="115" spans="1:5">
      <c r="A115" s="194"/>
      <c r="B115" s="53"/>
      <c r="C115" s="52"/>
      <c r="D115" s="52"/>
      <c r="E115" s="40"/>
    </row>
    <row r="116" spans="1:5">
      <c r="A116" s="194"/>
      <c r="B116" s="53"/>
      <c r="C116" s="52"/>
      <c r="D116" s="52"/>
      <c r="E116" s="40"/>
    </row>
    <row r="117" spans="1:5">
      <c r="A117" s="194"/>
      <c r="B117" s="53"/>
      <c r="C117" s="52"/>
      <c r="D117" s="52"/>
      <c r="E117" s="40"/>
    </row>
    <row r="118" spans="1:5">
      <c r="A118" s="194"/>
      <c r="B118" s="53"/>
      <c r="C118" s="52"/>
      <c r="D118" s="52"/>
      <c r="E118" s="40"/>
    </row>
    <row r="119" spans="1:5">
      <c r="A119" s="194"/>
      <c r="B119" s="53"/>
      <c r="C119" s="52"/>
      <c r="D119" s="52"/>
      <c r="E119" s="40"/>
    </row>
    <row r="120" spans="1:5">
      <c r="A120" s="194"/>
      <c r="B120" s="53"/>
      <c r="C120" s="52"/>
      <c r="D120" s="52"/>
      <c r="E120" s="40"/>
    </row>
    <row r="121" spans="1:5">
      <c r="A121" s="194"/>
      <c r="B121" s="53"/>
      <c r="C121" s="52"/>
      <c r="D121" s="52"/>
      <c r="E121" s="40"/>
    </row>
    <row r="122" spans="1:5">
      <c r="A122" s="194"/>
      <c r="B122" s="53"/>
      <c r="C122" s="52"/>
      <c r="D122" s="52"/>
      <c r="E122" s="40"/>
    </row>
    <row r="123" spans="1:5">
      <c r="A123" s="194"/>
      <c r="B123" s="53"/>
      <c r="C123" s="52"/>
      <c r="D123" s="52"/>
      <c r="E123" s="40"/>
    </row>
    <row r="124" spans="1:5">
      <c r="A124" s="194"/>
      <c r="B124" s="53"/>
      <c r="C124" s="52"/>
      <c r="D124" s="52"/>
      <c r="E124" s="40"/>
    </row>
    <row r="125" spans="1:5">
      <c r="A125" s="194"/>
      <c r="B125" s="53"/>
      <c r="C125" s="52"/>
      <c r="D125" s="52"/>
      <c r="E125" s="40"/>
    </row>
    <row r="126" spans="1:5">
      <c r="A126" s="194"/>
      <c r="B126" s="53"/>
      <c r="C126" s="52"/>
      <c r="D126" s="52"/>
      <c r="E126" s="40"/>
    </row>
    <row r="127" spans="1:5">
      <c r="A127" s="194"/>
      <c r="B127" s="53"/>
      <c r="C127" s="52"/>
      <c r="D127" s="52"/>
      <c r="E127" s="40"/>
    </row>
    <row r="128" spans="1:5">
      <c r="A128" s="194"/>
      <c r="B128" s="53"/>
      <c r="C128" s="52"/>
      <c r="D128" s="52"/>
      <c r="E128" s="40"/>
    </row>
    <row r="129" spans="1:1">
      <c r="A129" s="194"/>
    </row>
  </sheetData>
  <sheetProtection algorithmName="SHA-512" hashValue="hqeq9Jr/IvG36VHDV7b8Vt9EXWs+QtxxFYra3Mh2NWJcvoJGmSjy5MZsIGF/SWwJ1SFJh8WTWrA84dviZOv40A==" saltValue="QGGwo+QNi/jXEWyX8S4t7A==" spinCount="100000" sheet="1" objects="1" scenarios="1"/>
  <pageMargins left="0.59055118110236227" right="0.19685039370078741" top="0.74803149606299213" bottom="0.74803149606299213" header="0.31496062992125984" footer="0.31496062992125984"/>
  <pageSetup scale="76" firstPageNumber="41" fitToHeight="0" orientation="landscape" useFirstPageNumber="1" r:id="rId1"/>
  <headerFooter>
    <oddHeader>&amp;L&amp;9ENERGETSKA SANACIJA OBJEKTA VRTEC VRHOVCI ENOTA VRHOVCI, PRI KATERI SE UPOŠTEVAJO OKOLJSKI VIDIKI</oddHeader>
    <oddFooter>&amp;L&amp;A&amp;R&amp;P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J110"/>
  <sheetViews>
    <sheetView showZeros="0" zoomScale="90" zoomScaleNormal="90" workbookViewId="0">
      <selection activeCell="O22" sqref="O22"/>
    </sheetView>
  </sheetViews>
  <sheetFormatPr defaultColWidth="9.42578125" defaultRowHeight="15"/>
  <cols>
    <col min="1" max="1" width="10.28515625" style="198" bestFit="1" customWidth="1"/>
    <col min="2" max="2" width="45.5703125" style="29" customWidth="1"/>
    <col min="3" max="4" width="8" style="70" bestFit="1" customWidth="1"/>
    <col min="5" max="5" width="12.85546875" style="41" bestFit="1" customWidth="1"/>
    <col min="6" max="6" width="15" style="59" bestFit="1" customWidth="1"/>
    <col min="7" max="7" width="16.5703125" style="50" customWidth="1"/>
    <col min="8" max="8" width="18" style="50" bestFit="1" customWidth="1"/>
    <col min="9" max="9" width="23.140625" style="29" bestFit="1" customWidth="1"/>
    <col min="10" max="10" width="18.42578125" style="29" bestFit="1" customWidth="1"/>
    <col min="11" max="16384" width="9.42578125" style="29"/>
  </cols>
  <sheetData>
    <row r="1" spans="1:10" s="147" customFormat="1" ht="18.75">
      <c r="A1" s="278" t="s">
        <v>1497</v>
      </c>
      <c r="B1" s="74" t="s">
        <v>39</v>
      </c>
      <c r="C1" s="262"/>
      <c r="D1" s="262"/>
      <c r="E1" s="279"/>
      <c r="F1" s="279"/>
      <c r="G1" s="270"/>
      <c r="H1" s="270"/>
      <c r="I1" s="270"/>
      <c r="J1" s="270"/>
    </row>
    <row r="2" spans="1:10" s="147" customFormat="1" ht="18.75">
      <c r="A2" s="282"/>
      <c r="C2" s="283"/>
      <c r="D2" s="283"/>
      <c r="E2" s="284"/>
      <c r="F2" s="285"/>
      <c r="G2" s="286"/>
      <c r="H2" s="286"/>
    </row>
    <row r="3" spans="1:10" s="147" customFormat="1" ht="18.75">
      <c r="A3" s="271" t="s">
        <v>1499</v>
      </c>
      <c r="B3" s="266" t="s">
        <v>243</v>
      </c>
      <c r="C3" s="267"/>
      <c r="D3" s="267"/>
      <c r="E3" s="272"/>
      <c r="F3" s="269"/>
      <c r="G3" s="266"/>
      <c r="H3" s="266"/>
      <c r="I3" s="266"/>
      <c r="J3" s="266"/>
    </row>
    <row r="4" spans="1:10" ht="15" customHeight="1">
      <c r="A4" s="196"/>
      <c r="B4" s="219"/>
      <c r="C4" s="66"/>
      <c r="D4" s="66"/>
      <c r="E4" s="61"/>
      <c r="F4" s="61"/>
    </row>
    <row r="5" spans="1:10" s="39" customFormat="1" ht="12.75">
      <c r="A5" s="422" t="s">
        <v>1514</v>
      </c>
      <c r="B5" s="36" t="s">
        <v>17</v>
      </c>
      <c r="C5" s="37" t="s">
        <v>1515</v>
      </c>
      <c r="D5" s="37" t="s">
        <v>1516</v>
      </c>
      <c r="E5" s="423" t="s">
        <v>1517</v>
      </c>
      <c r="F5" s="38" t="s">
        <v>1518</v>
      </c>
      <c r="G5" s="38" t="s">
        <v>1519</v>
      </c>
      <c r="H5" s="38" t="s">
        <v>1520</v>
      </c>
      <c r="I5" s="424" t="s">
        <v>1521</v>
      </c>
      <c r="J5" s="35" t="s">
        <v>41</v>
      </c>
    </row>
    <row r="6" spans="1:10">
      <c r="A6" s="225"/>
      <c r="B6" s="136"/>
      <c r="C6" s="346"/>
      <c r="D6" s="347"/>
      <c r="E6" s="48"/>
      <c r="G6" s="124"/>
      <c r="H6" s="125"/>
    </row>
    <row r="7" spans="1:10" ht="30">
      <c r="A7" s="640" t="s">
        <v>1256</v>
      </c>
      <c r="B7" s="297" t="s">
        <v>689</v>
      </c>
      <c r="C7" s="351"/>
      <c r="D7" s="336"/>
      <c r="E7" s="48"/>
      <c r="F7" s="42"/>
      <c r="G7" s="138"/>
      <c r="H7" s="135"/>
    </row>
    <row r="8" spans="1:10">
      <c r="A8" s="306"/>
      <c r="B8" s="297" t="s">
        <v>690</v>
      </c>
      <c r="C8" s="351"/>
      <c r="D8" s="336"/>
      <c r="E8" s="48"/>
      <c r="F8" s="42"/>
      <c r="G8" s="138"/>
      <c r="H8" s="135"/>
    </row>
    <row r="9" spans="1:10">
      <c r="A9" s="306"/>
      <c r="B9" s="297"/>
      <c r="C9" s="351"/>
      <c r="D9" s="336"/>
      <c r="E9" s="48"/>
      <c r="F9" s="42"/>
      <c r="G9" s="138"/>
      <c r="H9" s="135"/>
    </row>
    <row r="10" spans="1:10">
      <c r="A10" s="306" t="s">
        <v>1257</v>
      </c>
      <c r="B10" s="297" t="s">
        <v>691</v>
      </c>
      <c r="C10" s="239" t="s">
        <v>37</v>
      </c>
      <c r="D10" s="353">
        <v>1000</v>
      </c>
      <c r="E10" s="123"/>
      <c r="F10" s="72">
        <f>+E10*D10</f>
        <v>0</v>
      </c>
      <c r="G10" s="425">
        <f>+E10*'B.Skupna rekapitulacija'!$C$9</f>
        <v>0</v>
      </c>
      <c r="H10" s="425">
        <f>+G10*D10</f>
        <v>0</v>
      </c>
      <c r="I10" s="427">
        <f>+E10*(1-'B.Skupna rekapitulacija'!$C$9)</f>
        <v>0</v>
      </c>
      <c r="J10" s="426">
        <f>+I10*D10</f>
        <v>0</v>
      </c>
    </row>
    <row r="11" spans="1:10">
      <c r="A11" s="306"/>
      <c r="B11" s="297"/>
      <c r="C11" s="239"/>
      <c r="D11" s="353"/>
      <c r="E11" s="48"/>
      <c r="F11" s="42"/>
      <c r="G11" s="138"/>
      <c r="H11" s="135"/>
    </row>
    <row r="12" spans="1:10">
      <c r="A12" s="306" t="s">
        <v>1258</v>
      </c>
      <c r="B12" s="297" t="s">
        <v>692</v>
      </c>
      <c r="C12" s="239" t="s">
        <v>37</v>
      </c>
      <c r="D12" s="353">
        <v>500</v>
      </c>
      <c r="E12" s="123"/>
      <c r="F12" s="72">
        <f>+E12*D12</f>
        <v>0</v>
      </c>
      <c r="G12" s="425">
        <f>+E12*'B.Skupna rekapitulacija'!$C$9</f>
        <v>0</v>
      </c>
      <c r="H12" s="425">
        <f>+G12*D12</f>
        <v>0</v>
      </c>
      <c r="I12" s="427">
        <f>+E12*(1-'B.Skupna rekapitulacija'!$C$9)</f>
        <v>0</v>
      </c>
      <c r="J12" s="426">
        <f>+I12*D12</f>
        <v>0</v>
      </c>
    </row>
    <row r="13" spans="1:10">
      <c r="A13" s="306"/>
      <c r="B13" s="297"/>
      <c r="D13" s="353"/>
      <c r="E13" s="48"/>
      <c r="F13" s="42"/>
      <c r="G13" s="138"/>
      <c r="H13" s="135"/>
    </row>
    <row r="14" spans="1:10" ht="30">
      <c r="A14" s="306" t="s">
        <v>1259</v>
      </c>
      <c r="B14" s="297" t="s">
        <v>693</v>
      </c>
      <c r="D14" s="353"/>
      <c r="E14" s="48"/>
      <c r="F14" s="42"/>
      <c r="G14" s="138"/>
      <c r="H14" s="135"/>
    </row>
    <row r="15" spans="1:10">
      <c r="A15" s="306"/>
      <c r="B15" s="297" t="s">
        <v>694</v>
      </c>
      <c r="C15" s="239" t="s">
        <v>37</v>
      </c>
      <c r="D15" s="353">
        <v>150</v>
      </c>
      <c r="E15" s="123"/>
      <c r="F15" s="72">
        <f>+E15*D15</f>
        <v>0</v>
      </c>
      <c r="G15" s="425">
        <f>+E15*'B.Skupna rekapitulacija'!$C$9</f>
        <v>0</v>
      </c>
      <c r="H15" s="425">
        <f>+G15*D15</f>
        <v>0</v>
      </c>
      <c r="I15" s="427">
        <f>+E15*(1-'B.Skupna rekapitulacija'!$C$9)</f>
        <v>0</v>
      </c>
      <c r="J15" s="426">
        <f>+I15*D15</f>
        <v>0</v>
      </c>
    </row>
    <row r="16" spans="1:10">
      <c r="A16" s="306"/>
      <c r="B16" s="297"/>
      <c r="D16" s="353"/>
      <c r="E16" s="48"/>
      <c r="F16" s="42"/>
      <c r="G16" s="138"/>
      <c r="H16" s="135"/>
    </row>
    <row r="17" spans="1:10">
      <c r="A17" s="306" t="s">
        <v>1260</v>
      </c>
      <c r="B17" s="297" t="s">
        <v>695</v>
      </c>
      <c r="D17" s="353"/>
      <c r="E17" s="48"/>
      <c r="F17" s="42"/>
      <c r="G17" s="138"/>
      <c r="H17" s="135"/>
    </row>
    <row r="18" spans="1:10">
      <c r="A18" s="306"/>
      <c r="B18" s="297" t="s">
        <v>696</v>
      </c>
      <c r="C18" s="239" t="s">
        <v>15</v>
      </c>
      <c r="D18" s="353">
        <v>25</v>
      </c>
      <c r="E18" s="123"/>
      <c r="F18" s="72">
        <f>+E18*D18</f>
        <v>0</v>
      </c>
      <c r="G18" s="425">
        <f>+E18*'B.Skupna rekapitulacija'!$C$9</f>
        <v>0</v>
      </c>
      <c r="H18" s="425">
        <f>+G18*D18</f>
        <v>0</v>
      </c>
      <c r="I18" s="427">
        <f>+E18*(1-'B.Skupna rekapitulacija'!$C$9)</f>
        <v>0</v>
      </c>
      <c r="J18" s="426">
        <f>+I18*D18</f>
        <v>0</v>
      </c>
    </row>
    <row r="19" spans="1:10">
      <c r="A19" s="306"/>
      <c r="B19" s="297"/>
      <c r="D19" s="353"/>
      <c r="E19" s="48"/>
      <c r="F19" s="42"/>
      <c r="G19" s="138"/>
      <c r="H19" s="135"/>
    </row>
    <row r="20" spans="1:10">
      <c r="A20" s="306" t="s">
        <v>1261</v>
      </c>
      <c r="B20" s="297" t="s">
        <v>1235</v>
      </c>
      <c r="D20" s="353"/>
      <c r="E20" s="48"/>
      <c r="F20" s="42"/>
      <c r="G20" s="138"/>
      <c r="H20" s="135"/>
    </row>
    <row r="21" spans="1:10">
      <c r="A21" s="306"/>
      <c r="B21" s="297" t="s">
        <v>1236</v>
      </c>
      <c r="C21" s="239" t="s">
        <v>37</v>
      </c>
      <c r="D21" s="353">
        <v>1000</v>
      </c>
      <c r="E21" s="123"/>
      <c r="F21" s="72">
        <f>+E21*D21</f>
        <v>0</v>
      </c>
      <c r="G21" s="425">
        <f>+E21*'B.Skupna rekapitulacija'!$C$9</f>
        <v>0</v>
      </c>
      <c r="H21" s="425">
        <f>+G21*D21</f>
        <v>0</v>
      </c>
      <c r="I21" s="427">
        <f>+E21*(1-'B.Skupna rekapitulacija'!$C$9)</f>
        <v>0</v>
      </c>
      <c r="J21" s="426">
        <f>+I21*D21</f>
        <v>0</v>
      </c>
    </row>
    <row r="22" spans="1:10">
      <c r="A22" s="306"/>
      <c r="B22" s="297"/>
      <c r="D22" s="353"/>
      <c r="E22" s="48"/>
      <c r="F22" s="42"/>
      <c r="G22" s="138"/>
      <c r="H22" s="135"/>
    </row>
    <row r="23" spans="1:10">
      <c r="A23" s="306" t="s">
        <v>1262</v>
      </c>
      <c r="B23" s="297" t="s">
        <v>1237</v>
      </c>
      <c r="D23" s="353"/>
      <c r="E23" s="48"/>
      <c r="F23" s="42"/>
      <c r="G23" s="138"/>
      <c r="H23" s="135"/>
    </row>
    <row r="24" spans="1:10">
      <c r="A24" s="306"/>
      <c r="B24" s="297" t="s">
        <v>1238</v>
      </c>
      <c r="C24" s="239" t="s">
        <v>37</v>
      </c>
      <c r="D24" s="353">
        <v>75</v>
      </c>
      <c r="E24" s="123"/>
      <c r="F24" s="72">
        <f>+E24*D24</f>
        <v>0</v>
      </c>
      <c r="G24" s="425">
        <f>+E24*'B.Skupna rekapitulacija'!$C$9</f>
        <v>0</v>
      </c>
      <c r="H24" s="425">
        <f>+G24*D24</f>
        <v>0</v>
      </c>
      <c r="I24" s="427">
        <f>+E24*(1-'B.Skupna rekapitulacija'!$C$9)</f>
        <v>0</v>
      </c>
      <c r="J24" s="426">
        <f>+I24*D24</f>
        <v>0</v>
      </c>
    </row>
    <row r="25" spans="1:10">
      <c r="A25" s="306"/>
      <c r="B25" s="297"/>
      <c r="D25" s="353"/>
      <c r="E25" s="48"/>
      <c r="F25" s="42"/>
      <c r="G25" s="138"/>
      <c r="H25" s="135"/>
    </row>
    <row r="26" spans="1:10">
      <c r="A26" s="306" t="s">
        <v>1263</v>
      </c>
      <c r="B26" s="297" t="s">
        <v>551</v>
      </c>
      <c r="D26" s="353"/>
      <c r="E26" s="48"/>
      <c r="F26" s="42"/>
      <c r="G26" s="138"/>
      <c r="H26" s="135"/>
    </row>
    <row r="27" spans="1:10">
      <c r="A27" s="306"/>
      <c r="B27" s="297" t="s">
        <v>552</v>
      </c>
      <c r="C27" s="239" t="s">
        <v>15</v>
      </c>
      <c r="D27" s="353">
        <v>150</v>
      </c>
      <c r="E27" s="123"/>
      <c r="F27" s="72">
        <f>+E27*D27</f>
        <v>0</v>
      </c>
      <c r="G27" s="425">
        <f>+E27*'B.Skupna rekapitulacija'!$C$9</f>
        <v>0</v>
      </c>
      <c r="H27" s="425">
        <f>+G27*D27</f>
        <v>0</v>
      </c>
      <c r="I27" s="427">
        <f>+E27*(1-'B.Skupna rekapitulacija'!$C$9)</f>
        <v>0</v>
      </c>
      <c r="J27" s="426">
        <f>+I27*D27</f>
        <v>0</v>
      </c>
    </row>
    <row r="28" spans="1:10">
      <c r="A28" s="306"/>
      <c r="B28" s="297"/>
      <c r="D28" s="353"/>
      <c r="E28" s="48"/>
      <c r="F28" s="42"/>
      <c r="G28" s="138"/>
      <c r="H28" s="135"/>
    </row>
    <row r="29" spans="1:10" ht="30">
      <c r="A29" s="306" t="s">
        <v>1264</v>
      </c>
      <c r="B29" s="297" t="s">
        <v>1239</v>
      </c>
      <c r="D29" s="353"/>
      <c r="E29" s="48"/>
      <c r="F29" s="42"/>
      <c r="G29" s="138"/>
      <c r="H29" s="135"/>
    </row>
    <row r="30" spans="1:10">
      <c r="A30" s="306"/>
      <c r="B30" s="297" t="s">
        <v>697</v>
      </c>
      <c r="D30" s="353"/>
      <c r="E30" s="48"/>
      <c r="F30" s="42"/>
      <c r="G30" s="138"/>
      <c r="H30" s="135"/>
    </row>
    <row r="31" spans="1:10">
      <c r="A31" s="306"/>
      <c r="B31" s="297" t="s">
        <v>1240</v>
      </c>
      <c r="D31" s="353"/>
      <c r="E31" s="48"/>
      <c r="F31" s="42"/>
      <c r="G31" s="138"/>
      <c r="H31" s="135"/>
    </row>
    <row r="32" spans="1:10">
      <c r="A32" s="306"/>
      <c r="B32" s="297" t="s">
        <v>1241</v>
      </c>
      <c r="C32" s="239" t="s">
        <v>15</v>
      </c>
      <c r="D32" s="353">
        <v>125</v>
      </c>
      <c r="E32" s="123"/>
      <c r="F32" s="72">
        <f>+E32*D32</f>
        <v>0</v>
      </c>
      <c r="G32" s="425">
        <f>+E32*'B.Skupna rekapitulacija'!$C$9</f>
        <v>0</v>
      </c>
      <c r="H32" s="425">
        <f>+G32*D32</f>
        <v>0</v>
      </c>
      <c r="I32" s="427">
        <f>+E32*(1-'B.Skupna rekapitulacija'!$C$9)</f>
        <v>0</v>
      </c>
      <c r="J32" s="426">
        <f>+I32*D32</f>
        <v>0</v>
      </c>
    </row>
    <row r="33" spans="1:10">
      <c r="A33" s="306"/>
      <c r="B33" s="297"/>
      <c r="D33" s="353"/>
      <c r="E33" s="48"/>
      <c r="F33" s="42"/>
      <c r="G33" s="138"/>
      <c r="H33" s="135"/>
    </row>
    <row r="34" spans="1:10">
      <c r="A34" s="306" t="s">
        <v>1265</v>
      </c>
      <c r="B34" s="297" t="s">
        <v>1242</v>
      </c>
      <c r="D34" s="353"/>
      <c r="E34" s="48"/>
      <c r="F34" s="42"/>
      <c r="G34" s="138"/>
      <c r="H34" s="135"/>
    </row>
    <row r="35" spans="1:10" ht="30">
      <c r="A35" s="306"/>
      <c r="B35" s="297" t="s">
        <v>1243</v>
      </c>
      <c r="D35" s="353"/>
      <c r="E35" s="48"/>
      <c r="F35" s="42"/>
      <c r="G35" s="138"/>
      <c r="H35" s="135"/>
    </row>
    <row r="36" spans="1:10">
      <c r="A36" s="306"/>
      <c r="B36" s="297" t="s">
        <v>1244</v>
      </c>
      <c r="D36" s="353"/>
      <c r="E36" s="48"/>
      <c r="F36" s="42"/>
      <c r="G36" s="138"/>
      <c r="H36" s="135"/>
    </row>
    <row r="37" spans="1:10">
      <c r="A37" s="306"/>
      <c r="B37" s="297" t="s">
        <v>874</v>
      </c>
      <c r="C37" s="239" t="s">
        <v>15</v>
      </c>
      <c r="D37" s="353">
        <v>2</v>
      </c>
      <c r="E37" s="123"/>
      <c r="F37" s="72">
        <f>+E37*D37</f>
        <v>0</v>
      </c>
      <c r="G37" s="425">
        <f>+E37*'B.Skupna rekapitulacija'!$C$9</f>
        <v>0</v>
      </c>
      <c r="H37" s="425">
        <f>+G37*D37</f>
        <v>0</v>
      </c>
      <c r="I37" s="427">
        <f>+E37*(1-'B.Skupna rekapitulacija'!$C$9)</f>
        <v>0</v>
      </c>
      <c r="J37" s="426">
        <f>+I37*D37</f>
        <v>0</v>
      </c>
    </row>
    <row r="38" spans="1:10">
      <c r="A38" s="306"/>
      <c r="B38" s="297"/>
      <c r="D38" s="353"/>
      <c r="E38" s="48"/>
      <c r="F38" s="42"/>
      <c r="G38" s="138"/>
      <c r="H38" s="135"/>
    </row>
    <row r="39" spans="1:10" ht="30">
      <c r="A39" s="306" t="s">
        <v>1266</v>
      </c>
      <c r="B39" s="297" t="s">
        <v>1245</v>
      </c>
      <c r="D39" s="353"/>
      <c r="E39" s="48"/>
      <c r="F39" s="42"/>
      <c r="G39" s="138"/>
      <c r="H39" s="135"/>
    </row>
    <row r="40" spans="1:10" ht="30">
      <c r="A40" s="306"/>
      <c r="B40" s="297" t="s">
        <v>1246</v>
      </c>
      <c r="D40" s="353"/>
      <c r="E40" s="48"/>
      <c r="F40" s="42"/>
      <c r="G40" s="138"/>
      <c r="H40" s="135"/>
    </row>
    <row r="41" spans="1:10">
      <c r="A41" s="306"/>
      <c r="B41" s="297" t="s">
        <v>1247</v>
      </c>
      <c r="D41" s="353"/>
      <c r="E41" s="48"/>
      <c r="F41" s="42"/>
      <c r="G41" s="138"/>
      <c r="H41" s="135"/>
    </row>
    <row r="42" spans="1:10">
      <c r="A42" s="306"/>
      <c r="B42" s="297" t="s">
        <v>1248</v>
      </c>
      <c r="C42" s="239" t="s">
        <v>15</v>
      </c>
      <c r="D42" s="353">
        <v>3</v>
      </c>
      <c r="E42" s="123"/>
      <c r="F42" s="72">
        <f>+E42*D42</f>
        <v>0</v>
      </c>
      <c r="G42" s="425">
        <f>+E42*'B.Skupna rekapitulacija'!$C$9</f>
        <v>0</v>
      </c>
      <c r="H42" s="425">
        <f>+G42*D42</f>
        <v>0</v>
      </c>
      <c r="I42" s="427">
        <f>+E42*(1-'B.Skupna rekapitulacija'!$C$9)</f>
        <v>0</v>
      </c>
      <c r="J42" s="426">
        <f>+I42*D42</f>
        <v>0</v>
      </c>
    </row>
    <row r="43" spans="1:10">
      <c r="A43" s="306"/>
      <c r="B43" s="297"/>
      <c r="D43" s="353"/>
      <c r="E43" s="48"/>
      <c r="F43" s="42"/>
      <c r="G43" s="138"/>
      <c r="H43" s="135"/>
    </row>
    <row r="44" spans="1:10">
      <c r="A44" s="306" t="s">
        <v>1267</v>
      </c>
      <c r="B44" s="297" t="s">
        <v>553</v>
      </c>
      <c r="D44" s="353"/>
      <c r="E44" s="48"/>
      <c r="F44" s="42"/>
      <c r="G44" s="138"/>
      <c r="H44" s="135"/>
    </row>
    <row r="45" spans="1:10">
      <c r="A45" s="306"/>
      <c r="B45" s="297" t="s">
        <v>554</v>
      </c>
      <c r="C45" s="239" t="s">
        <v>14</v>
      </c>
      <c r="D45" s="353">
        <v>3</v>
      </c>
      <c r="E45" s="123"/>
      <c r="F45" s="72">
        <f>+E45*D45</f>
        <v>0</v>
      </c>
      <c r="G45" s="425">
        <f>+E45*'B.Skupna rekapitulacija'!$C$9</f>
        <v>0</v>
      </c>
      <c r="H45" s="425">
        <f>+G45*D45</f>
        <v>0</v>
      </c>
      <c r="I45" s="427">
        <f>+E45*(1-'B.Skupna rekapitulacija'!$C$9)</f>
        <v>0</v>
      </c>
      <c r="J45" s="426">
        <f>+I45*D45</f>
        <v>0</v>
      </c>
    </row>
    <row r="46" spans="1:10">
      <c r="A46" s="306"/>
      <c r="B46" s="297"/>
      <c r="D46" s="353"/>
      <c r="E46" s="48"/>
      <c r="F46" s="42"/>
      <c r="G46" s="138"/>
      <c r="H46" s="135"/>
    </row>
    <row r="47" spans="1:10">
      <c r="A47" s="306" t="s">
        <v>1268</v>
      </c>
      <c r="B47" s="297" t="s">
        <v>555</v>
      </c>
      <c r="D47" s="353"/>
      <c r="E47" s="48"/>
      <c r="F47" s="42"/>
      <c r="G47" s="138"/>
      <c r="H47" s="135"/>
    </row>
    <row r="48" spans="1:10">
      <c r="A48" s="306"/>
      <c r="B48" s="297" t="s">
        <v>554</v>
      </c>
      <c r="C48" s="239" t="s">
        <v>14</v>
      </c>
      <c r="D48" s="353">
        <v>6</v>
      </c>
      <c r="E48" s="123"/>
      <c r="F48" s="72">
        <f>+E48*D48</f>
        <v>0</v>
      </c>
      <c r="G48" s="425">
        <f>+E48*'B.Skupna rekapitulacija'!$C$9</f>
        <v>0</v>
      </c>
      <c r="H48" s="425">
        <f>+G48*D48</f>
        <v>0</v>
      </c>
      <c r="I48" s="427">
        <f>+E48*(1-'B.Skupna rekapitulacija'!$C$9)</f>
        <v>0</v>
      </c>
      <c r="J48" s="426">
        <f>+I48*D48</f>
        <v>0</v>
      </c>
    </row>
    <row r="49" spans="1:10">
      <c r="A49" s="306"/>
      <c r="B49" s="297"/>
      <c r="D49" s="353"/>
      <c r="E49" s="48"/>
      <c r="F49" s="42"/>
      <c r="G49" s="138"/>
      <c r="H49" s="135"/>
    </row>
    <row r="50" spans="1:10">
      <c r="A50" s="306" t="s">
        <v>1269</v>
      </c>
      <c r="B50" s="297" t="s">
        <v>698</v>
      </c>
      <c r="C50" s="239" t="s">
        <v>1219</v>
      </c>
      <c r="D50" s="352">
        <v>0.03</v>
      </c>
      <c r="E50" s="330">
        <f>SUM(F6:F48)*D50</f>
        <v>0</v>
      </c>
      <c r="F50" s="72">
        <f>+E50</f>
        <v>0</v>
      </c>
      <c r="G50" s="425">
        <f>+E50*'B.Skupna rekapitulacija'!$C$9</f>
        <v>0</v>
      </c>
      <c r="H50" s="425">
        <f>+G50</f>
        <v>0</v>
      </c>
      <c r="I50" s="427">
        <f>+E50*(1-'B.Skupna rekapitulacija'!$C$9)</f>
        <v>0</v>
      </c>
      <c r="J50" s="426">
        <f>+I50</f>
        <v>0</v>
      </c>
    </row>
    <row r="51" spans="1:10">
      <c r="A51" s="306"/>
      <c r="B51" s="297"/>
      <c r="C51" s="308"/>
      <c r="D51" s="309"/>
      <c r="E51" s="48"/>
      <c r="F51" s="42"/>
      <c r="G51" s="138"/>
      <c r="H51" s="135"/>
    </row>
    <row r="52" spans="1:10" s="144" customFormat="1" ht="20.100000000000001" customHeight="1" thickBot="1">
      <c r="A52" s="204" t="s">
        <v>1499</v>
      </c>
      <c r="B52" s="145" t="s">
        <v>246</v>
      </c>
      <c r="C52" s="142"/>
      <c r="D52" s="142"/>
      <c r="E52" s="143"/>
      <c r="F52" s="143">
        <f>SUM(F6:F51)</f>
        <v>0</v>
      </c>
      <c r="G52" s="143"/>
      <c r="H52" s="143">
        <f>SUM(H6:H51)</f>
        <v>0</v>
      </c>
      <c r="I52" s="143"/>
      <c r="J52" s="143">
        <f>SUM(J6:J51)</f>
        <v>0</v>
      </c>
    </row>
    <row r="53" spans="1:10" ht="15.75" thickTop="1">
      <c r="A53" s="194"/>
      <c r="B53" s="53"/>
      <c r="C53" s="52"/>
      <c r="D53" s="52"/>
      <c r="E53" s="40"/>
    </row>
    <row r="54" spans="1:10">
      <c r="A54" s="194"/>
      <c r="B54" s="53"/>
      <c r="C54" s="52"/>
      <c r="D54" s="52"/>
      <c r="E54" s="40"/>
    </row>
    <row r="55" spans="1:10">
      <c r="A55" s="194"/>
      <c r="B55" s="53"/>
      <c r="C55" s="52"/>
      <c r="D55" s="52"/>
      <c r="E55" s="40"/>
    </row>
    <row r="56" spans="1:10">
      <c r="A56" s="194"/>
      <c r="B56" s="53"/>
      <c r="C56" s="52"/>
      <c r="D56" s="52"/>
      <c r="E56" s="40"/>
    </row>
    <row r="57" spans="1:10">
      <c r="A57" s="194"/>
      <c r="B57" s="53"/>
      <c r="C57" s="52"/>
      <c r="D57" s="52"/>
      <c r="E57" s="40"/>
    </row>
    <row r="58" spans="1:10">
      <c r="A58" s="194"/>
      <c r="B58" s="53"/>
      <c r="C58" s="52"/>
      <c r="D58" s="52"/>
      <c r="E58" s="40"/>
    </row>
    <row r="59" spans="1:10">
      <c r="A59" s="194"/>
      <c r="B59" s="53"/>
      <c r="C59" s="52"/>
      <c r="D59" s="52"/>
      <c r="E59" s="40"/>
    </row>
    <row r="60" spans="1:10">
      <c r="A60" s="194"/>
      <c r="B60" s="53"/>
      <c r="C60" s="52"/>
      <c r="D60" s="52"/>
      <c r="E60" s="40"/>
    </row>
    <row r="61" spans="1:10">
      <c r="A61" s="194"/>
      <c r="B61" s="53"/>
      <c r="C61" s="52"/>
      <c r="D61" s="52"/>
      <c r="E61" s="40"/>
    </row>
    <row r="62" spans="1:10">
      <c r="A62" s="194"/>
      <c r="B62" s="53"/>
      <c r="C62" s="52"/>
      <c r="D62" s="52"/>
      <c r="E62" s="40"/>
    </row>
    <row r="63" spans="1:10">
      <c r="A63" s="194"/>
      <c r="B63" s="53"/>
      <c r="C63" s="52"/>
      <c r="D63" s="52"/>
      <c r="E63" s="40"/>
    </row>
    <row r="64" spans="1:10">
      <c r="A64" s="194"/>
      <c r="B64" s="53"/>
      <c r="C64" s="52"/>
      <c r="D64" s="52"/>
      <c r="E64" s="40"/>
    </row>
    <row r="65" spans="1:5">
      <c r="A65" s="194"/>
      <c r="B65" s="53"/>
      <c r="C65" s="52"/>
      <c r="D65" s="52"/>
      <c r="E65" s="40"/>
    </row>
    <row r="66" spans="1:5">
      <c r="A66" s="194"/>
      <c r="B66" s="53"/>
      <c r="C66" s="52"/>
      <c r="D66" s="52"/>
      <c r="E66" s="40"/>
    </row>
    <row r="67" spans="1:5">
      <c r="A67" s="194"/>
      <c r="B67" s="53"/>
      <c r="C67" s="52"/>
      <c r="D67" s="52"/>
      <c r="E67" s="40"/>
    </row>
    <row r="68" spans="1:5">
      <c r="A68" s="194"/>
      <c r="B68" s="53"/>
      <c r="C68" s="52"/>
      <c r="D68" s="52"/>
      <c r="E68" s="40"/>
    </row>
    <row r="69" spans="1:5">
      <c r="A69" s="194"/>
      <c r="B69" s="53"/>
      <c r="C69" s="52"/>
      <c r="D69" s="52"/>
      <c r="E69" s="40"/>
    </row>
    <row r="70" spans="1:5">
      <c r="A70" s="194"/>
      <c r="B70" s="53"/>
      <c r="C70" s="52"/>
      <c r="D70" s="52"/>
      <c r="E70" s="40"/>
    </row>
    <row r="71" spans="1:5">
      <c r="A71" s="194"/>
      <c r="B71" s="53"/>
      <c r="C71" s="52"/>
      <c r="D71" s="52"/>
      <c r="E71" s="40"/>
    </row>
    <row r="72" spans="1:5">
      <c r="A72" s="194"/>
      <c r="B72" s="53"/>
      <c r="C72" s="52"/>
      <c r="D72" s="52"/>
      <c r="E72" s="40"/>
    </row>
    <row r="73" spans="1:5">
      <c r="A73" s="194"/>
      <c r="B73" s="53"/>
      <c r="C73" s="52"/>
      <c r="D73" s="52"/>
      <c r="E73" s="40"/>
    </row>
    <row r="74" spans="1:5">
      <c r="A74" s="194"/>
      <c r="B74" s="53"/>
      <c r="C74" s="52"/>
      <c r="D74" s="52"/>
      <c r="E74" s="40"/>
    </row>
    <row r="75" spans="1:5">
      <c r="A75" s="194"/>
      <c r="B75" s="53"/>
      <c r="C75" s="52"/>
      <c r="D75" s="52"/>
      <c r="E75" s="40"/>
    </row>
    <row r="76" spans="1:5">
      <c r="A76" s="194"/>
      <c r="B76" s="53"/>
      <c r="C76" s="52"/>
      <c r="D76" s="52"/>
      <c r="E76" s="40"/>
    </row>
    <row r="77" spans="1:5">
      <c r="A77" s="194"/>
      <c r="B77" s="53"/>
      <c r="C77" s="52"/>
      <c r="D77" s="52"/>
      <c r="E77" s="40"/>
    </row>
    <row r="78" spans="1:5">
      <c r="A78" s="194"/>
      <c r="B78" s="53"/>
      <c r="C78" s="52"/>
      <c r="D78" s="52"/>
      <c r="E78" s="40"/>
    </row>
    <row r="79" spans="1:5">
      <c r="A79" s="194"/>
      <c r="B79" s="53"/>
      <c r="C79" s="52"/>
      <c r="D79" s="52"/>
      <c r="E79" s="40"/>
    </row>
    <row r="80" spans="1:5">
      <c r="A80" s="194"/>
      <c r="B80" s="53"/>
      <c r="C80" s="52"/>
      <c r="D80" s="52"/>
      <c r="E80" s="40"/>
    </row>
    <row r="81" spans="1:5">
      <c r="A81" s="194"/>
      <c r="B81" s="53"/>
      <c r="C81" s="52"/>
      <c r="D81" s="52"/>
      <c r="E81" s="40"/>
    </row>
    <row r="82" spans="1:5">
      <c r="A82" s="194"/>
      <c r="B82" s="53"/>
      <c r="C82" s="52"/>
      <c r="D82" s="52"/>
      <c r="E82" s="40"/>
    </row>
    <row r="83" spans="1:5">
      <c r="A83" s="194"/>
      <c r="B83" s="53"/>
      <c r="C83" s="52"/>
      <c r="D83" s="52"/>
      <c r="E83" s="40"/>
    </row>
    <row r="84" spans="1:5">
      <c r="A84" s="194"/>
      <c r="B84" s="53"/>
      <c r="C84" s="52"/>
      <c r="D84" s="52"/>
      <c r="E84" s="40"/>
    </row>
    <row r="85" spans="1:5">
      <c r="A85" s="194"/>
      <c r="B85" s="53"/>
      <c r="C85" s="52"/>
      <c r="D85" s="52"/>
      <c r="E85" s="40"/>
    </row>
    <row r="86" spans="1:5">
      <c r="A86" s="194"/>
      <c r="B86" s="53"/>
      <c r="C86" s="52"/>
      <c r="D86" s="52"/>
      <c r="E86" s="40"/>
    </row>
    <row r="87" spans="1:5">
      <c r="A87" s="194"/>
      <c r="B87" s="53"/>
      <c r="C87" s="52"/>
      <c r="D87" s="52"/>
      <c r="E87" s="40"/>
    </row>
    <row r="88" spans="1:5">
      <c r="A88" s="194"/>
      <c r="B88" s="53"/>
      <c r="C88" s="52"/>
      <c r="D88" s="52"/>
      <c r="E88" s="40"/>
    </row>
    <row r="89" spans="1:5">
      <c r="A89" s="194"/>
      <c r="B89" s="53"/>
      <c r="C89" s="52"/>
      <c r="D89" s="52"/>
      <c r="E89" s="40"/>
    </row>
    <row r="90" spans="1:5">
      <c r="A90" s="194"/>
      <c r="B90" s="53"/>
      <c r="C90" s="52"/>
      <c r="D90" s="52"/>
      <c r="E90" s="40"/>
    </row>
    <row r="91" spans="1:5">
      <c r="A91" s="194"/>
      <c r="B91" s="53"/>
      <c r="C91" s="52"/>
      <c r="D91" s="52"/>
      <c r="E91" s="40"/>
    </row>
    <row r="92" spans="1:5">
      <c r="A92" s="194"/>
      <c r="B92" s="53"/>
      <c r="C92" s="52"/>
      <c r="D92" s="52"/>
      <c r="E92" s="40"/>
    </row>
    <row r="93" spans="1:5">
      <c r="A93" s="194"/>
      <c r="B93" s="53"/>
      <c r="C93" s="52"/>
      <c r="D93" s="52"/>
      <c r="E93" s="40"/>
    </row>
    <row r="94" spans="1:5">
      <c r="A94" s="194"/>
      <c r="B94" s="53"/>
      <c r="C94" s="52"/>
      <c r="D94" s="52"/>
      <c r="E94" s="40"/>
    </row>
    <row r="95" spans="1:5">
      <c r="A95" s="194"/>
      <c r="B95" s="53"/>
      <c r="C95" s="52"/>
      <c r="D95" s="52"/>
      <c r="E95" s="40"/>
    </row>
    <row r="96" spans="1:5">
      <c r="A96" s="194"/>
      <c r="B96" s="53"/>
      <c r="C96" s="52"/>
      <c r="D96" s="52"/>
      <c r="E96" s="40"/>
    </row>
    <row r="97" spans="1:5">
      <c r="A97" s="194"/>
      <c r="B97" s="53"/>
      <c r="C97" s="52"/>
      <c r="D97" s="52"/>
      <c r="E97" s="40"/>
    </row>
    <row r="98" spans="1:5">
      <c r="A98" s="194"/>
      <c r="B98" s="53"/>
      <c r="C98" s="52"/>
      <c r="D98" s="52"/>
      <c r="E98" s="40"/>
    </row>
    <row r="99" spans="1:5">
      <c r="A99" s="194"/>
      <c r="B99" s="53"/>
      <c r="C99" s="52"/>
      <c r="D99" s="52"/>
      <c r="E99" s="40"/>
    </row>
    <row r="100" spans="1:5">
      <c r="A100" s="194"/>
      <c r="B100" s="53"/>
      <c r="C100" s="52"/>
      <c r="D100" s="52"/>
      <c r="E100" s="40"/>
    </row>
    <row r="101" spans="1:5">
      <c r="A101" s="194"/>
      <c r="B101" s="53"/>
      <c r="C101" s="52"/>
      <c r="D101" s="52"/>
      <c r="E101" s="40"/>
    </row>
    <row r="102" spans="1:5">
      <c r="A102" s="194"/>
      <c r="B102" s="53"/>
      <c r="C102" s="52"/>
      <c r="D102" s="52"/>
      <c r="E102" s="40"/>
    </row>
    <row r="103" spans="1:5">
      <c r="A103" s="194"/>
      <c r="B103" s="53"/>
      <c r="C103" s="52"/>
      <c r="D103" s="52"/>
      <c r="E103" s="40"/>
    </row>
    <row r="104" spans="1:5">
      <c r="A104" s="194"/>
      <c r="B104" s="53"/>
      <c r="C104" s="52"/>
      <c r="D104" s="52"/>
      <c r="E104" s="40"/>
    </row>
    <row r="105" spans="1:5">
      <c r="A105" s="194"/>
      <c r="B105" s="53"/>
      <c r="C105" s="52"/>
      <c r="D105" s="52"/>
      <c r="E105" s="40"/>
    </row>
    <row r="106" spans="1:5">
      <c r="A106" s="194"/>
      <c r="B106" s="53"/>
      <c r="C106" s="52"/>
      <c r="D106" s="52"/>
      <c r="E106" s="40"/>
    </row>
    <row r="107" spans="1:5">
      <c r="A107" s="194"/>
      <c r="B107" s="53"/>
      <c r="C107" s="52"/>
      <c r="D107" s="52"/>
      <c r="E107" s="40"/>
    </row>
    <row r="108" spans="1:5">
      <c r="A108" s="194"/>
      <c r="B108" s="53"/>
      <c r="C108" s="52"/>
      <c r="D108" s="52"/>
      <c r="E108" s="40"/>
    </row>
    <row r="109" spans="1:5">
      <c r="A109" s="194"/>
      <c r="B109" s="53"/>
      <c r="C109" s="52"/>
      <c r="D109" s="52"/>
      <c r="E109" s="40"/>
    </row>
    <row r="110" spans="1:5">
      <c r="A110" s="194"/>
    </row>
  </sheetData>
  <sheetProtection algorithmName="SHA-512" hashValue="zbSx0SRNcatGIZ0TUbi2D6t3+ONDXlk7C1xGl73pi8VB72u4vMmMF0+CGaSZfNea6qha0PvlWRUHOp+38mXp0Q==" saltValue="okflodO3nex06PVN+aBUIg==" spinCount="100000" sheet="1" objects="1" scenarios="1"/>
  <pageMargins left="0.59055118110236227" right="0.19685039370078741" top="0.74803149606299213" bottom="0.74803149606299213" header="0.31496062992125984" footer="0.31496062992125984"/>
  <pageSetup scale="74" firstPageNumber="45" fitToHeight="0" orientation="landscape" useFirstPageNumber="1" r:id="rId1"/>
  <headerFooter>
    <oddHeader>&amp;L&amp;9ENERGETSKA SANACIJA OBJEKTA VRTEC VRHOVCI ENOTA VRHOVCI, PRI KATERI SE UPOŠTEVAJO OKOLJSKI VIDIKI</oddHeader>
    <oddFooter>&amp;L&amp;A&amp;R&amp;P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J82"/>
  <sheetViews>
    <sheetView showZeros="0" zoomScale="90" zoomScaleNormal="90" workbookViewId="0">
      <selection activeCell="O9" sqref="O9"/>
    </sheetView>
  </sheetViews>
  <sheetFormatPr defaultColWidth="9.42578125" defaultRowHeight="15"/>
  <cols>
    <col min="1" max="1" width="10.28515625" style="198" bestFit="1" customWidth="1"/>
    <col min="2" max="2" width="45.5703125" style="29" customWidth="1"/>
    <col min="3" max="4" width="8" style="70" bestFit="1" customWidth="1"/>
    <col min="5" max="5" width="11.42578125" style="41" bestFit="1" customWidth="1"/>
    <col min="6" max="6" width="13.5703125" style="59" bestFit="1" customWidth="1"/>
    <col min="7" max="7" width="16.5703125" style="50" customWidth="1"/>
    <col min="8" max="8" width="18" style="50" bestFit="1" customWidth="1"/>
    <col min="9" max="9" width="23.140625" style="29" bestFit="1" customWidth="1"/>
    <col min="10" max="10" width="18.42578125" style="29" bestFit="1" customWidth="1"/>
    <col min="11" max="16384" width="9.42578125" style="29"/>
  </cols>
  <sheetData>
    <row r="1" spans="1:10" s="147" customFormat="1" ht="18.75">
      <c r="A1" s="278" t="s">
        <v>1497</v>
      </c>
      <c r="B1" s="74" t="s">
        <v>39</v>
      </c>
      <c r="C1" s="262"/>
      <c r="D1" s="262"/>
      <c r="E1" s="279"/>
      <c r="F1" s="279"/>
      <c r="G1" s="270"/>
      <c r="H1" s="270"/>
      <c r="I1" s="270"/>
      <c r="J1" s="270"/>
    </row>
    <row r="2" spans="1:10" s="147" customFormat="1" ht="18.75">
      <c r="A2" s="282"/>
      <c r="C2" s="283"/>
      <c r="D2" s="283"/>
      <c r="E2" s="284"/>
      <c r="F2" s="285"/>
      <c r="G2" s="286"/>
      <c r="H2" s="286"/>
    </row>
    <row r="3" spans="1:10" s="147" customFormat="1" ht="18.75">
      <c r="A3" s="271" t="s">
        <v>1505</v>
      </c>
      <c r="B3" s="266" t="s">
        <v>701</v>
      </c>
      <c r="C3" s="267"/>
      <c r="D3" s="267"/>
      <c r="E3" s="272"/>
      <c r="F3" s="269"/>
      <c r="G3" s="266"/>
      <c r="H3" s="266"/>
      <c r="I3" s="266"/>
      <c r="J3" s="266"/>
    </row>
    <row r="4" spans="1:10" ht="15" customHeight="1">
      <c r="A4" s="196"/>
      <c r="B4" s="320"/>
      <c r="C4" s="66"/>
      <c r="D4" s="66"/>
      <c r="E4" s="61"/>
      <c r="F4" s="61"/>
    </row>
    <row r="5" spans="1:10" s="39" customFormat="1" ht="12.75">
      <c r="A5" s="422" t="s">
        <v>1514</v>
      </c>
      <c r="B5" s="36" t="s">
        <v>17</v>
      </c>
      <c r="C5" s="37" t="s">
        <v>1515</v>
      </c>
      <c r="D5" s="37" t="s">
        <v>1516</v>
      </c>
      <c r="E5" s="423" t="s">
        <v>1517</v>
      </c>
      <c r="F5" s="38" t="s">
        <v>1518</v>
      </c>
      <c r="G5" s="38" t="s">
        <v>1519</v>
      </c>
      <c r="H5" s="38" t="s">
        <v>1520</v>
      </c>
      <c r="I5" s="424" t="s">
        <v>1521</v>
      </c>
      <c r="J5" s="35" t="s">
        <v>41</v>
      </c>
    </row>
    <row r="6" spans="1:10">
      <c r="A6" s="306"/>
      <c r="B6" s="297"/>
      <c r="C6" s="308"/>
      <c r="D6" s="336"/>
      <c r="E6" s="48"/>
      <c r="F6" s="42"/>
      <c r="G6" s="138"/>
      <c r="H6" s="135"/>
    </row>
    <row r="7" spans="1:10">
      <c r="A7" s="306" t="s">
        <v>1255</v>
      </c>
      <c r="B7" s="297" t="s">
        <v>1249</v>
      </c>
      <c r="C7" s="239" t="s">
        <v>14</v>
      </c>
      <c r="D7" s="383">
        <v>1</v>
      </c>
      <c r="E7" s="123"/>
      <c r="F7" s="72">
        <f>+E7*D7</f>
        <v>0</v>
      </c>
      <c r="G7" s="425">
        <f>+E7*'B.Skupna rekapitulacija'!$C$9</f>
        <v>0</v>
      </c>
      <c r="H7" s="425">
        <f>+G7*D7</f>
        <v>0</v>
      </c>
      <c r="I7" s="427">
        <f>+E7*(1-'B.Skupna rekapitulacija'!$C$9)</f>
        <v>0</v>
      </c>
      <c r="J7" s="426">
        <f>+I7*D7</f>
        <v>0</v>
      </c>
    </row>
    <row r="8" spans="1:10">
      <c r="A8" s="306"/>
      <c r="B8" s="297" t="s">
        <v>702</v>
      </c>
      <c r="C8" s="308"/>
      <c r="D8" s="336"/>
      <c r="E8" s="48"/>
      <c r="F8" s="42"/>
      <c r="G8" s="138"/>
      <c r="H8" s="135"/>
    </row>
    <row r="9" spans="1:10">
      <c r="A9" s="306" t="s">
        <v>703</v>
      </c>
      <c r="B9" s="297" t="s">
        <v>1250</v>
      </c>
      <c r="C9" s="308"/>
      <c r="D9" s="336"/>
      <c r="E9" s="48"/>
      <c r="F9" s="42"/>
      <c r="G9" s="138"/>
      <c r="H9" s="135"/>
    </row>
    <row r="10" spans="1:10">
      <c r="A10" s="306" t="s">
        <v>703</v>
      </c>
      <c r="B10" s="297" t="s">
        <v>1251</v>
      </c>
      <c r="C10" s="308"/>
      <c r="D10" s="336"/>
      <c r="E10" s="48"/>
      <c r="F10" s="42"/>
      <c r="G10" s="138"/>
      <c r="H10" s="135"/>
    </row>
    <row r="11" spans="1:10">
      <c r="A11" s="306" t="s">
        <v>703</v>
      </c>
      <c r="B11" s="297" t="s">
        <v>1252</v>
      </c>
      <c r="C11" s="308"/>
      <c r="D11" s="336"/>
      <c r="E11" s="48"/>
      <c r="F11" s="42"/>
      <c r="G11" s="138"/>
      <c r="H11" s="135"/>
    </row>
    <row r="12" spans="1:10">
      <c r="A12" s="306" t="s">
        <v>703</v>
      </c>
      <c r="B12" s="297" t="s">
        <v>1253</v>
      </c>
      <c r="C12" s="308"/>
      <c r="D12" s="336"/>
      <c r="E12" s="48"/>
      <c r="F12" s="42"/>
      <c r="G12" s="138"/>
      <c r="H12" s="135"/>
    </row>
    <row r="13" spans="1:10" ht="30">
      <c r="A13" s="306" t="s">
        <v>703</v>
      </c>
      <c r="B13" s="297" t="s">
        <v>704</v>
      </c>
      <c r="C13" s="308"/>
      <c r="D13" s="336"/>
      <c r="E13" s="48"/>
      <c r="F13" s="42"/>
      <c r="G13" s="138"/>
      <c r="H13" s="135"/>
    </row>
    <row r="14" spans="1:10">
      <c r="A14" s="306" t="s">
        <v>703</v>
      </c>
      <c r="B14" s="297" t="s">
        <v>705</v>
      </c>
      <c r="C14" s="308"/>
      <c r="D14" s="336"/>
      <c r="E14" s="48"/>
      <c r="F14" s="42"/>
      <c r="G14" s="138"/>
      <c r="H14" s="135"/>
    </row>
    <row r="15" spans="1:10">
      <c r="A15" s="306" t="s">
        <v>703</v>
      </c>
      <c r="B15" s="297" t="s">
        <v>706</v>
      </c>
      <c r="C15" s="308"/>
      <c r="D15" s="336"/>
      <c r="E15" s="48"/>
      <c r="F15" s="42"/>
      <c r="G15" s="138"/>
      <c r="H15" s="135"/>
    </row>
    <row r="16" spans="1:10">
      <c r="A16" s="306"/>
      <c r="B16" s="297" t="s">
        <v>707</v>
      </c>
      <c r="C16" s="308"/>
      <c r="D16" s="336"/>
      <c r="E16" s="48"/>
      <c r="F16" s="42"/>
      <c r="G16" s="138"/>
      <c r="H16" s="135"/>
    </row>
    <row r="17" spans="1:10" ht="30">
      <c r="A17" s="306" t="s">
        <v>703</v>
      </c>
      <c r="B17" s="297" t="s">
        <v>708</v>
      </c>
      <c r="C17" s="308"/>
      <c r="D17" s="336"/>
      <c r="E17" s="48"/>
      <c r="F17" s="42"/>
      <c r="G17" s="138"/>
      <c r="H17" s="135"/>
    </row>
    <row r="18" spans="1:10" ht="30">
      <c r="A18" s="306"/>
      <c r="B18" s="297" t="s">
        <v>709</v>
      </c>
      <c r="C18" s="308"/>
      <c r="D18" s="336"/>
      <c r="E18" s="48"/>
      <c r="F18" s="42"/>
      <c r="G18" s="138"/>
      <c r="H18" s="135"/>
    </row>
    <row r="19" spans="1:10" ht="30">
      <c r="A19" s="306"/>
      <c r="B19" s="297" t="s">
        <v>1254</v>
      </c>
      <c r="C19" s="308"/>
      <c r="D19" s="336"/>
      <c r="E19" s="48"/>
      <c r="F19" s="42"/>
      <c r="G19" s="138"/>
      <c r="H19" s="135"/>
    </row>
    <row r="20" spans="1:10" ht="30">
      <c r="A20" s="306"/>
      <c r="B20" s="297" t="s">
        <v>710</v>
      </c>
      <c r="C20" s="308"/>
      <c r="D20" s="336"/>
      <c r="E20" s="48"/>
      <c r="F20" s="42"/>
      <c r="G20" s="138"/>
      <c r="H20" s="135"/>
    </row>
    <row r="21" spans="1:10">
      <c r="A21" s="306" t="s">
        <v>703</v>
      </c>
      <c r="B21" s="297" t="s">
        <v>711</v>
      </c>
      <c r="C21" s="308"/>
      <c r="D21" s="336"/>
      <c r="E21" s="48"/>
      <c r="F21" s="42"/>
      <c r="G21" s="138"/>
      <c r="H21" s="135"/>
    </row>
    <row r="22" spans="1:10">
      <c r="A22" s="306" t="s">
        <v>703</v>
      </c>
      <c r="B22" s="297" t="s">
        <v>712</v>
      </c>
      <c r="C22" s="308"/>
      <c r="D22" s="336"/>
      <c r="E22" s="48"/>
      <c r="F22" s="42"/>
      <c r="G22" s="138"/>
      <c r="H22" s="135"/>
    </row>
    <row r="23" spans="1:10">
      <c r="A23" s="306"/>
      <c r="B23" s="297"/>
      <c r="C23" s="308"/>
      <c r="D23" s="336"/>
      <c r="E23" s="48"/>
      <c r="F23" s="42"/>
      <c r="G23" s="138"/>
      <c r="H23" s="135"/>
    </row>
    <row r="24" spans="1:10" s="144" customFormat="1" ht="20.100000000000001" customHeight="1" thickBot="1">
      <c r="A24" s="204" t="s">
        <v>1505</v>
      </c>
      <c r="B24" s="145" t="s">
        <v>699</v>
      </c>
      <c r="C24" s="142"/>
      <c r="D24" s="142"/>
      <c r="E24" s="143"/>
      <c r="F24" s="143">
        <f t="shared" ref="F24:J24" si="0">SUM(F7:F23)</f>
        <v>0</v>
      </c>
      <c r="G24" s="143"/>
      <c r="H24" s="143">
        <f t="shared" si="0"/>
        <v>0</v>
      </c>
      <c r="I24" s="143"/>
      <c r="J24" s="143">
        <f t="shared" si="0"/>
        <v>0</v>
      </c>
    </row>
    <row r="25" spans="1:10" ht="15.75" thickTop="1">
      <c r="A25" s="194"/>
      <c r="B25" s="53"/>
      <c r="C25" s="52"/>
      <c r="D25" s="52"/>
      <c r="E25" s="40"/>
    </row>
    <row r="26" spans="1:10">
      <c r="A26" s="194"/>
      <c r="B26" s="53"/>
      <c r="C26" s="52"/>
      <c r="D26" s="52"/>
      <c r="E26" s="40"/>
    </row>
    <row r="27" spans="1:10">
      <c r="A27" s="194"/>
      <c r="B27" s="53"/>
      <c r="C27" s="52"/>
      <c r="D27" s="52"/>
      <c r="E27" s="40"/>
    </row>
    <row r="28" spans="1:10">
      <c r="A28" s="194"/>
      <c r="B28" s="53"/>
      <c r="C28" s="52"/>
      <c r="D28" s="52"/>
      <c r="E28" s="40"/>
    </row>
    <row r="29" spans="1:10">
      <c r="A29" s="194"/>
      <c r="B29" s="53"/>
      <c r="C29" s="52"/>
      <c r="D29" s="52"/>
      <c r="E29" s="40"/>
    </row>
    <row r="30" spans="1:10">
      <c r="A30" s="194"/>
      <c r="B30" s="53"/>
      <c r="C30" s="52"/>
      <c r="D30" s="52"/>
      <c r="E30" s="40"/>
    </row>
    <row r="31" spans="1:10">
      <c r="A31" s="194"/>
      <c r="B31" s="53"/>
      <c r="C31" s="52"/>
      <c r="D31" s="52"/>
      <c r="E31" s="40"/>
    </row>
    <row r="32" spans="1:10">
      <c r="A32" s="194"/>
      <c r="B32" s="53"/>
      <c r="C32" s="52"/>
      <c r="D32" s="52"/>
      <c r="E32" s="40"/>
    </row>
    <row r="33" spans="1:8">
      <c r="A33" s="194"/>
      <c r="B33" s="53"/>
      <c r="C33" s="52"/>
      <c r="D33" s="52"/>
      <c r="E33" s="40"/>
    </row>
    <row r="34" spans="1:8">
      <c r="A34" s="194"/>
      <c r="B34" s="53"/>
      <c r="C34" s="52"/>
      <c r="D34" s="52"/>
      <c r="E34" s="40"/>
    </row>
    <row r="35" spans="1:8">
      <c r="A35" s="194"/>
      <c r="B35" s="53"/>
      <c r="C35" s="52"/>
      <c r="D35" s="52"/>
      <c r="E35" s="40"/>
    </row>
    <row r="36" spans="1:8">
      <c r="A36" s="194"/>
      <c r="B36" s="53"/>
      <c r="C36" s="52"/>
      <c r="D36" s="52"/>
      <c r="E36" s="40"/>
    </row>
    <row r="37" spans="1:8" s="59" customFormat="1">
      <c r="A37" s="194"/>
      <c r="B37" s="53"/>
      <c r="C37" s="52"/>
      <c r="D37" s="52"/>
      <c r="E37" s="40"/>
      <c r="G37" s="50"/>
      <c r="H37" s="50"/>
    </row>
    <row r="38" spans="1:8" s="59" customFormat="1">
      <c r="A38" s="194"/>
      <c r="B38" s="53"/>
      <c r="C38" s="52"/>
      <c r="D38" s="52"/>
      <c r="E38" s="40"/>
      <c r="G38" s="50"/>
      <c r="H38" s="50"/>
    </row>
    <row r="39" spans="1:8" s="59" customFormat="1">
      <c r="A39" s="194"/>
      <c r="B39" s="53"/>
      <c r="C39" s="52"/>
      <c r="D39" s="52"/>
      <c r="E39" s="40"/>
      <c r="G39" s="50"/>
      <c r="H39" s="50"/>
    </row>
    <row r="40" spans="1:8" s="59" customFormat="1">
      <c r="A40" s="194"/>
      <c r="B40" s="53"/>
      <c r="C40" s="52"/>
      <c r="D40" s="52"/>
      <c r="E40" s="40"/>
      <c r="G40" s="50"/>
      <c r="H40" s="50"/>
    </row>
    <row r="41" spans="1:8" s="59" customFormat="1">
      <c r="A41" s="194"/>
      <c r="B41" s="53"/>
      <c r="C41" s="52"/>
      <c r="D41" s="52"/>
      <c r="E41" s="40"/>
      <c r="G41" s="50"/>
      <c r="H41" s="50"/>
    </row>
    <row r="42" spans="1:8" s="59" customFormat="1">
      <c r="A42" s="194"/>
      <c r="B42" s="53"/>
      <c r="C42" s="52"/>
      <c r="D42" s="52"/>
      <c r="E42" s="40"/>
      <c r="G42" s="50"/>
      <c r="H42" s="50"/>
    </row>
    <row r="43" spans="1:8" s="59" customFormat="1">
      <c r="A43" s="194"/>
      <c r="B43" s="53"/>
      <c r="C43" s="52"/>
      <c r="D43" s="52"/>
      <c r="E43" s="40"/>
      <c r="G43" s="50"/>
      <c r="H43" s="50"/>
    </row>
    <row r="44" spans="1:8" s="59" customFormat="1">
      <c r="A44" s="194"/>
      <c r="B44" s="53"/>
      <c r="C44" s="52"/>
      <c r="D44" s="52"/>
      <c r="E44" s="40"/>
      <c r="G44" s="50"/>
      <c r="H44" s="50"/>
    </row>
    <row r="45" spans="1:8" s="59" customFormat="1">
      <c r="A45" s="194"/>
      <c r="B45" s="53"/>
      <c r="C45" s="52"/>
      <c r="D45" s="52"/>
      <c r="E45" s="40"/>
      <c r="G45" s="50"/>
      <c r="H45" s="50"/>
    </row>
    <row r="46" spans="1:8" s="59" customFormat="1">
      <c r="A46" s="194"/>
      <c r="B46" s="53"/>
      <c r="C46" s="52"/>
      <c r="D46" s="52"/>
      <c r="E46" s="40"/>
      <c r="G46" s="50"/>
      <c r="H46" s="50"/>
    </row>
    <row r="47" spans="1:8" s="59" customFormat="1">
      <c r="A47" s="194"/>
      <c r="B47" s="53"/>
      <c r="C47" s="52"/>
      <c r="D47" s="52"/>
      <c r="E47" s="40"/>
      <c r="G47" s="50"/>
      <c r="H47" s="50"/>
    </row>
    <row r="48" spans="1:8" s="59" customFormat="1">
      <c r="A48" s="194"/>
      <c r="B48" s="53"/>
      <c r="C48" s="52"/>
      <c r="D48" s="52"/>
      <c r="E48" s="40"/>
      <c r="G48" s="50"/>
      <c r="H48" s="50"/>
    </row>
    <row r="49" spans="1:8" s="59" customFormat="1">
      <c r="A49" s="194"/>
      <c r="B49" s="53"/>
      <c r="C49" s="52"/>
      <c r="D49" s="52"/>
      <c r="E49" s="40"/>
      <c r="G49" s="50"/>
      <c r="H49" s="50"/>
    </row>
    <row r="50" spans="1:8" s="59" customFormat="1">
      <c r="A50" s="194"/>
      <c r="B50" s="53"/>
      <c r="C50" s="52"/>
      <c r="D50" s="52"/>
      <c r="E50" s="40"/>
      <c r="G50" s="50"/>
      <c r="H50" s="50"/>
    </row>
    <row r="51" spans="1:8" s="59" customFormat="1">
      <c r="A51" s="194"/>
      <c r="B51" s="53"/>
      <c r="C51" s="52"/>
      <c r="D51" s="52"/>
      <c r="E51" s="40"/>
      <c r="G51" s="50"/>
      <c r="H51" s="50"/>
    </row>
    <row r="52" spans="1:8" s="59" customFormat="1">
      <c r="A52" s="194"/>
      <c r="B52" s="53"/>
      <c r="C52" s="52"/>
      <c r="D52" s="52"/>
      <c r="E52" s="40"/>
      <c r="G52" s="50"/>
      <c r="H52" s="50"/>
    </row>
    <row r="53" spans="1:8" s="59" customFormat="1">
      <c r="A53" s="194"/>
      <c r="B53" s="53"/>
      <c r="C53" s="52"/>
      <c r="D53" s="52"/>
      <c r="E53" s="40"/>
      <c r="G53" s="50"/>
      <c r="H53" s="50"/>
    </row>
    <row r="54" spans="1:8" s="59" customFormat="1">
      <c r="A54" s="194"/>
      <c r="B54" s="53"/>
      <c r="C54" s="52"/>
      <c r="D54" s="52"/>
      <c r="E54" s="40"/>
      <c r="G54" s="50"/>
      <c r="H54" s="50"/>
    </row>
    <row r="55" spans="1:8" s="59" customFormat="1">
      <c r="A55" s="194"/>
      <c r="B55" s="53"/>
      <c r="C55" s="52"/>
      <c r="D55" s="52"/>
      <c r="E55" s="40"/>
      <c r="G55" s="50"/>
      <c r="H55" s="50"/>
    </row>
    <row r="56" spans="1:8" s="59" customFormat="1">
      <c r="A56" s="194"/>
      <c r="B56" s="53"/>
      <c r="C56" s="52"/>
      <c r="D56" s="52"/>
      <c r="E56" s="40"/>
      <c r="G56" s="50"/>
      <c r="H56" s="50"/>
    </row>
    <row r="57" spans="1:8" s="59" customFormat="1">
      <c r="A57" s="194"/>
      <c r="B57" s="53"/>
      <c r="C57" s="52"/>
      <c r="D57" s="52"/>
      <c r="E57" s="40"/>
      <c r="G57" s="50"/>
      <c r="H57" s="50"/>
    </row>
    <row r="58" spans="1:8" s="59" customFormat="1">
      <c r="A58" s="194"/>
      <c r="B58" s="53"/>
      <c r="C58" s="52"/>
      <c r="D58" s="52"/>
      <c r="E58" s="40"/>
      <c r="G58" s="50"/>
      <c r="H58" s="50"/>
    </row>
    <row r="59" spans="1:8" s="59" customFormat="1">
      <c r="A59" s="194"/>
      <c r="B59" s="53"/>
      <c r="C59" s="52"/>
      <c r="D59" s="52"/>
      <c r="E59" s="40"/>
      <c r="G59" s="50"/>
      <c r="H59" s="50"/>
    </row>
    <row r="60" spans="1:8" s="59" customFormat="1">
      <c r="A60" s="194"/>
      <c r="B60" s="53"/>
      <c r="C60" s="52"/>
      <c r="D60" s="52"/>
      <c r="E60" s="40"/>
      <c r="G60" s="50"/>
      <c r="H60" s="50"/>
    </row>
    <row r="61" spans="1:8" s="59" customFormat="1">
      <c r="A61" s="194"/>
      <c r="B61" s="53"/>
      <c r="C61" s="52"/>
      <c r="D61" s="52"/>
      <c r="E61" s="40"/>
      <c r="G61" s="50"/>
      <c r="H61" s="50"/>
    </row>
    <row r="62" spans="1:8" s="59" customFormat="1">
      <c r="A62" s="194"/>
      <c r="B62" s="53"/>
      <c r="C62" s="52"/>
      <c r="D62" s="52"/>
      <c r="E62" s="40"/>
      <c r="G62" s="50"/>
      <c r="H62" s="50"/>
    </row>
    <row r="63" spans="1:8" s="59" customFormat="1">
      <c r="A63" s="194"/>
      <c r="B63" s="53"/>
      <c r="C63" s="52"/>
      <c r="D63" s="52"/>
      <c r="E63" s="40"/>
      <c r="G63" s="50"/>
      <c r="H63" s="50"/>
    </row>
    <row r="64" spans="1:8" s="59" customFormat="1">
      <c r="A64" s="194"/>
      <c r="B64" s="53"/>
      <c r="C64" s="52"/>
      <c r="D64" s="52"/>
      <c r="E64" s="40"/>
      <c r="G64" s="50"/>
      <c r="H64" s="50"/>
    </row>
    <row r="65" spans="1:8" s="59" customFormat="1">
      <c r="A65" s="194"/>
      <c r="B65" s="53"/>
      <c r="C65" s="52"/>
      <c r="D65" s="52"/>
      <c r="E65" s="40"/>
      <c r="G65" s="50"/>
      <c r="H65" s="50"/>
    </row>
    <row r="66" spans="1:8" s="59" customFormat="1">
      <c r="A66" s="194"/>
      <c r="B66" s="53"/>
      <c r="C66" s="52"/>
      <c r="D66" s="52"/>
      <c r="E66" s="40"/>
      <c r="G66" s="50"/>
      <c r="H66" s="50"/>
    </row>
    <row r="67" spans="1:8" s="59" customFormat="1">
      <c r="A67" s="194"/>
      <c r="B67" s="53"/>
      <c r="C67" s="52"/>
      <c r="D67" s="52"/>
      <c r="E67" s="40"/>
      <c r="G67" s="50"/>
      <c r="H67" s="50"/>
    </row>
    <row r="68" spans="1:8" s="59" customFormat="1">
      <c r="A68" s="194"/>
      <c r="B68" s="53"/>
      <c r="C68" s="52"/>
      <c r="D68" s="52"/>
      <c r="E68" s="40"/>
      <c r="G68" s="50"/>
      <c r="H68" s="50"/>
    </row>
    <row r="69" spans="1:8" s="59" customFormat="1">
      <c r="A69" s="194"/>
      <c r="B69" s="53"/>
      <c r="C69" s="52"/>
      <c r="D69" s="52"/>
      <c r="E69" s="40"/>
      <c r="G69" s="50"/>
      <c r="H69" s="50"/>
    </row>
    <row r="70" spans="1:8" s="59" customFormat="1">
      <c r="A70" s="194"/>
      <c r="B70" s="53"/>
      <c r="C70" s="52"/>
      <c r="D70" s="52"/>
      <c r="E70" s="40"/>
      <c r="G70" s="50"/>
      <c r="H70" s="50"/>
    </row>
    <row r="71" spans="1:8" s="59" customFormat="1">
      <c r="A71" s="194"/>
      <c r="B71" s="53"/>
      <c r="C71" s="52"/>
      <c r="D71" s="52"/>
      <c r="E71" s="40"/>
      <c r="G71" s="50"/>
      <c r="H71" s="50"/>
    </row>
    <row r="72" spans="1:8" s="59" customFormat="1">
      <c r="A72" s="194"/>
      <c r="B72" s="53"/>
      <c r="C72" s="52"/>
      <c r="D72" s="52"/>
      <c r="E72" s="40"/>
      <c r="G72" s="50"/>
      <c r="H72" s="50"/>
    </row>
    <row r="73" spans="1:8" s="59" customFormat="1">
      <c r="A73" s="194"/>
      <c r="B73" s="53"/>
      <c r="C73" s="52"/>
      <c r="D73" s="52"/>
      <c r="E73" s="40"/>
      <c r="G73" s="50"/>
      <c r="H73" s="50"/>
    </row>
    <row r="74" spans="1:8" s="59" customFormat="1">
      <c r="A74" s="194"/>
      <c r="B74" s="53"/>
      <c r="C74" s="52"/>
      <c r="D74" s="52"/>
      <c r="E74" s="40"/>
      <c r="G74" s="50"/>
      <c r="H74" s="50"/>
    </row>
    <row r="75" spans="1:8" s="59" customFormat="1">
      <c r="A75" s="194"/>
      <c r="B75" s="53"/>
      <c r="C75" s="52"/>
      <c r="D75" s="52"/>
      <c r="E75" s="40"/>
      <c r="G75" s="50"/>
      <c r="H75" s="50"/>
    </row>
    <row r="76" spans="1:8" s="59" customFormat="1">
      <c r="A76" s="194"/>
      <c r="B76" s="53"/>
      <c r="C76" s="52"/>
      <c r="D76" s="52"/>
      <c r="E76" s="40"/>
      <c r="G76" s="50"/>
      <c r="H76" s="50"/>
    </row>
    <row r="77" spans="1:8" s="59" customFormat="1">
      <c r="A77" s="194"/>
      <c r="B77" s="53"/>
      <c r="C77" s="52"/>
      <c r="D77" s="52"/>
      <c r="E77" s="40"/>
      <c r="G77" s="50"/>
      <c r="H77" s="50"/>
    </row>
    <row r="78" spans="1:8" s="59" customFormat="1">
      <c r="A78" s="194"/>
      <c r="B78" s="53"/>
      <c r="C78" s="52"/>
      <c r="D78" s="52"/>
      <c r="E78" s="40"/>
      <c r="G78" s="50"/>
      <c r="H78" s="50"/>
    </row>
    <row r="79" spans="1:8" s="59" customFormat="1">
      <c r="A79" s="194"/>
      <c r="B79" s="53"/>
      <c r="C79" s="52"/>
      <c r="D79" s="52"/>
      <c r="E79" s="40"/>
      <c r="G79" s="50"/>
      <c r="H79" s="50"/>
    </row>
    <row r="80" spans="1:8" s="59" customFormat="1">
      <c r="A80" s="194"/>
      <c r="B80" s="53"/>
      <c r="C80" s="52"/>
      <c r="D80" s="52"/>
      <c r="E80" s="40"/>
      <c r="G80" s="50"/>
      <c r="H80" s="50"/>
    </row>
    <row r="81" spans="1:8" s="59" customFormat="1">
      <c r="A81" s="194"/>
      <c r="B81" s="53"/>
      <c r="C81" s="52"/>
      <c r="D81" s="52"/>
      <c r="E81" s="40"/>
      <c r="G81" s="50"/>
      <c r="H81" s="50"/>
    </row>
    <row r="82" spans="1:8" s="59" customFormat="1">
      <c r="A82" s="194"/>
      <c r="B82" s="29"/>
      <c r="C82" s="70"/>
      <c r="D82" s="70"/>
      <c r="E82" s="41"/>
      <c r="G82" s="50"/>
      <c r="H82" s="50"/>
    </row>
  </sheetData>
  <sheetProtection algorithmName="SHA-512" hashValue="4pd59RUTbJzAXq+vX0IBSBTZnM+Dfg97vr6YHSLDL37nVjLQs3+n2K1thREjnQXYUmT0WrQ5zaLioxEcnhHpQg==" saltValue="0GTHpdKDofbskTzrespjhg==" spinCount="100000" sheet="1" objects="1" scenarios="1"/>
  <pageMargins left="0.59055118110236227" right="0.19685039370078741" top="0.74803149606299213" bottom="0.74803149606299213" header="0.31496062992125984" footer="0.31496062992125984"/>
  <pageSetup scale="75" firstPageNumber="47" fitToHeight="0" orientation="landscape" useFirstPageNumber="1" r:id="rId1"/>
  <headerFooter>
    <oddHeader>&amp;L&amp;9ENERGETSKA SANACIJA OBJEKTA VRTEC VRHOVCI ENOTA VRHOVCI, PRI KATERI SE UPOŠTEVAJO OKOLJSKI VIDIKI</oddHeader>
    <oddFooter>&amp;L&amp;A&amp;R&amp;P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XFD89"/>
  <sheetViews>
    <sheetView showZeros="0" workbookViewId="0">
      <selection activeCell="K18" sqref="K18"/>
    </sheetView>
  </sheetViews>
  <sheetFormatPr defaultColWidth="9.42578125" defaultRowHeight="15"/>
  <cols>
    <col min="1" max="1" width="10.140625" style="198" bestFit="1" customWidth="1"/>
    <col min="2" max="2" width="45.5703125" style="29" customWidth="1"/>
    <col min="3" max="3" width="6" style="70" bestFit="1" customWidth="1"/>
    <col min="4" max="4" width="6.5703125" style="70" customWidth="1"/>
    <col min="5" max="5" width="11.5703125" style="41" bestFit="1" customWidth="1"/>
    <col min="6" max="6" width="14.85546875" style="59" bestFit="1" customWidth="1"/>
    <col min="7" max="7" width="16.5703125" style="50" customWidth="1"/>
    <col min="8" max="8" width="18" style="50" bestFit="1" customWidth="1"/>
    <col min="9" max="9" width="22.5703125" style="29" bestFit="1" customWidth="1"/>
    <col min="10" max="10" width="18" style="29" bestFit="1" customWidth="1"/>
    <col min="11" max="16384" width="9.42578125" style="29"/>
  </cols>
  <sheetData>
    <row r="1" spans="1:10" s="147" customFormat="1" ht="18.75">
      <c r="A1" s="278" t="s">
        <v>1497</v>
      </c>
      <c r="B1" s="74" t="s">
        <v>39</v>
      </c>
      <c r="C1" s="262"/>
      <c r="D1" s="262"/>
      <c r="E1" s="279"/>
      <c r="F1" s="279"/>
      <c r="G1" s="270"/>
      <c r="H1" s="270"/>
      <c r="I1" s="270"/>
      <c r="J1" s="270"/>
    </row>
    <row r="2" spans="1:10" s="147" customFormat="1" ht="18.75">
      <c r="A2" s="282"/>
      <c r="C2" s="283"/>
      <c r="D2" s="283"/>
      <c r="E2" s="284"/>
      <c r="F2" s="285"/>
      <c r="G2" s="286"/>
      <c r="H2" s="286"/>
    </row>
    <row r="3" spans="1:10" s="147" customFormat="1" ht="18.75">
      <c r="A3" s="271" t="s">
        <v>1501</v>
      </c>
      <c r="B3" s="266" t="s">
        <v>979</v>
      </c>
      <c r="C3" s="267"/>
      <c r="D3" s="267"/>
      <c r="E3" s="272"/>
      <c r="F3" s="269"/>
      <c r="G3" s="266"/>
      <c r="H3" s="266"/>
      <c r="I3" s="266"/>
      <c r="J3" s="266"/>
    </row>
    <row r="4" spans="1:10" ht="15" customHeight="1">
      <c r="A4" s="196"/>
      <c r="B4" s="219"/>
      <c r="C4" s="66"/>
      <c r="D4" s="66"/>
      <c r="E4" s="61"/>
      <c r="F4" s="61"/>
    </row>
    <row r="5" spans="1:10" ht="15" customHeight="1">
      <c r="A5" s="196"/>
      <c r="B5" s="246" t="s">
        <v>556</v>
      </c>
      <c r="C5" s="66"/>
      <c r="D5" s="66"/>
      <c r="E5" s="61"/>
      <c r="F5" s="61"/>
    </row>
    <row r="6" spans="1:10" ht="15" customHeight="1">
      <c r="A6" s="196" t="s">
        <v>237</v>
      </c>
      <c r="B6" s="246" t="s">
        <v>1270</v>
      </c>
      <c r="C6" s="66"/>
      <c r="D6" s="66"/>
      <c r="E6" s="61"/>
      <c r="F6" s="61"/>
    </row>
    <row r="7" spans="1:10" ht="15" customHeight="1">
      <c r="A7" s="196"/>
      <c r="B7" s="246" t="s">
        <v>1271</v>
      </c>
      <c r="C7" s="66"/>
      <c r="D7" s="66"/>
      <c r="E7" s="61"/>
      <c r="F7" s="61"/>
    </row>
    <row r="8" spans="1:10" ht="15" customHeight="1">
      <c r="A8" s="196"/>
      <c r="B8" s="246" t="s">
        <v>1272</v>
      </c>
      <c r="C8" s="66"/>
      <c r="D8" s="66"/>
      <c r="E8" s="61"/>
      <c r="F8" s="61"/>
    </row>
    <row r="9" spans="1:10" ht="15" customHeight="1">
      <c r="A9" s="196"/>
      <c r="B9" s="246" t="s">
        <v>1273</v>
      </c>
      <c r="C9" s="66"/>
      <c r="D9" s="66"/>
      <c r="E9" s="61"/>
      <c r="F9" s="61"/>
    </row>
    <row r="10" spans="1:10" ht="15" customHeight="1">
      <c r="A10" s="196"/>
      <c r="B10" s="246"/>
      <c r="C10" s="66"/>
      <c r="D10" s="66"/>
      <c r="E10" s="61"/>
      <c r="F10" s="61"/>
    </row>
    <row r="11" spans="1:10" s="39" customFormat="1" ht="12.75">
      <c r="A11" s="422" t="s">
        <v>1514</v>
      </c>
      <c r="B11" s="36" t="s">
        <v>17</v>
      </c>
      <c r="C11" s="37" t="s">
        <v>1515</v>
      </c>
      <c r="D11" s="37" t="s">
        <v>1516</v>
      </c>
      <c r="E11" s="423" t="s">
        <v>1517</v>
      </c>
      <c r="F11" s="38" t="s">
        <v>1518</v>
      </c>
      <c r="G11" s="38" t="s">
        <v>1519</v>
      </c>
      <c r="H11" s="38" t="s">
        <v>1520</v>
      </c>
      <c r="I11" s="424" t="s">
        <v>1521</v>
      </c>
      <c r="J11" s="35" t="s">
        <v>41</v>
      </c>
    </row>
    <row r="12" spans="1:10">
      <c r="A12" s="225"/>
      <c r="B12" s="136"/>
      <c r="C12" s="346"/>
      <c r="D12" s="347"/>
      <c r="E12" s="48"/>
      <c r="G12" s="124"/>
      <c r="H12" s="125"/>
    </row>
    <row r="13" spans="1:10" s="230" customFormat="1">
      <c r="A13" s="392" t="s">
        <v>645</v>
      </c>
      <c r="B13" s="384" t="s">
        <v>557</v>
      </c>
      <c r="C13" s="389" t="s">
        <v>15</v>
      </c>
      <c r="D13" s="390">
        <v>18</v>
      </c>
      <c r="E13" s="123"/>
      <c r="F13" s="72">
        <f>+E13*D13</f>
        <v>0</v>
      </c>
      <c r="G13" s="425">
        <f>+E13*'B.Skupna rekapitulacija'!$C$9</f>
        <v>0</v>
      </c>
      <c r="H13" s="425">
        <f>+G13*D13</f>
        <v>0</v>
      </c>
      <c r="I13" s="427">
        <f>+E13*(1-'B.Skupna rekapitulacija'!$C$9)</f>
        <v>0</v>
      </c>
      <c r="J13" s="426">
        <f>+I13*D13</f>
        <v>0</v>
      </c>
    </row>
    <row r="14" spans="1:10" s="230" customFormat="1">
      <c r="A14" s="392"/>
      <c r="B14" s="385"/>
      <c r="C14" s="391"/>
      <c r="D14" s="390"/>
      <c r="E14" s="48"/>
      <c r="F14" s="42"/>
      <c r="G14" s="138"/>
      <c r="H14" s="135"/>
    </row>
    <row r="15" spans="1:10" s="230" customFormat="1">
      <c r="A15" s="392" t="s">
        <v>646</v>
      </c>
      <c r="B15" s="384" t="s">
        <v>558</v>
      </c>
      <c r="C15" s="391"/>
      <c r="D15" s="390"/>
      <c r="E15" s="48"/>
      <c r="F15" s="42"/>
      <c r="G15" s="138"/>
      <c r="H15" s="135"/>
    </row>
    <row r="16" spans="1:10" s="230" customFormat="1">
      <c r="A16" s="392"/>
      <c r="B16" s="384" t="s">
        <v>559</v>
      </c>
      <c r="C16" s="389" t="s">
        <v>37</v>
      </c>
      <c r="D16" s="390">
        <v>5</v>
      </c>
      <c r="E16" s="123"/>
      <c r="F16" s="72">
        <f>+E16*D16</f>
        <v>0</v>
      </c>
      <c r="G16" s="425">
        <f>+E16*'B.Skupna rekapitulacija'!$C$9</f>
        <v>0</v>
      </c>
      <c r="H16" s="425">
        <f>+G16*D16</f>
        <v>0</v>
      </c>
      <c r="I16" s="427">
        <f>+E16*(1-'B.Skupna rekapitulacija'!$C$9)</f>
        <v>0</v>
      </c>
      <c r="J16" s="426">
        <f>+I16*D16</f>
        <v>0</v>
      </c>
    </row>
    <row r="17" spans="1:10 16384:16384" s="230" customFormat="1">
      <c r="A17" s="392"/>
      <c r="B17" s="385"/>
      <c r="C17" s="391"/>
      <c r="D17" s="390"/>
      <c r="E17" s="48"/>
      <c r="F17" s="42"/>
      <c r="G17" s="138"/>
      <c r="H17" s="135"/>
    </row>
    <row r="18" spans="1:10 16384:16384" s="230" customFormat="1">
      <c r="A18" s="392" t="s">
        <v>647</v>
      </c>
      <c r="B18" s="385" t="s">
        <v>1274</v>
      </c>
      <c r="C18" s="389" t="s">
        <v>15</v>
      </c>
      <c r="D18" s="390">
        <v>18</v>
      </c>
      <c r="E18" s="123"/>
      <c r="F18" s="72">
        <f>+E18*D18</f>
        <v>0</v>
      </c>
      <c r="G18" s="425">
        <f>+E18*'B.Skupna rekapitulacija'!$C$9</f>
        <v>0</v>
      </c>
      <c r="H18" s="425">
        <f>+G18*D18</f>
        <v>0</v>
      </c>
      <c r="I18" s="427">
        <f>+E18*(1-'B.Skupna rekapitulacija'!$C$9)</f>
        <v>0</v>
      </c>
      <c r="J18" s="426">
        <f>+I18*D18</f>
        <v>0</v>
      </c>
    </row>
    <row r="19" spans="1:10 16384:16384" s="230" customFormat="1">
      <c r="A19" s="392"/>
      <c r="B19" s="385"/>
      <c r="C19" s="391"/>
      <c r="D19" s="390"/>
      <c r="E19" s="48"/>
      <c r="F19" s="42"/>
      <c r="G19" s="138"/>
      <c r="H19" s="135"/>
    </row>
    <row r="20" spans="1:10 16384:16384" s="230" customFormat="1">
      <c r="A20" s="392" t="s">
        <v>648</v>
      </c>
      <c r="B20" s="385" t="s">
        <v>560</v>
      </c>
      <c r="C20" s="391"/>
      <c r="D20" s="390"/>
      <c r="E20" s="48"/>
      <c r="F20" s="42"/>
      <c r="G20" s="138"/>
      <c r="H20" s="135"/>
    </row>
    <row r="21" spans="1:10 16384:16384" s="230" customFormat="1">
      <c r="A21" s="392"/>
      <c r="B21" s="385" t="s">
        <v>1275</v>
      </c>
      <c r="C21" s="389" t="s">
        <v>15</v>
      </c>
      <c r="D21" s="390">
        <v>18</v>
      </c>
      <c r="E21" s="123"/>
      <c r="F21" s="72">
        <f>+E21*D21</f>
        <v>0</v>
      </c>
      <c r="G21" s="425">
        <f>+E21*'B.Skupna rekapitulacija'!$C$9</f>
        <v>0</v>
      </c>
      <c r="H21" s="425">
        <f>+G21*D21</f>
        <v>0</v>
      </c>
      <c r="I21" s="427">
        <f>+E21*(1-'B.Skupna rekapitulacija'!$C$9)</f>
        <v>0</v>
      </c>
      <c r="J21" s="426">
        <f>+I21*D21</f>
        <v>0</v>
      </c>
    </row>
    <row r="22" spans="1:10 16384:16384" s="230" customFormat="1">
      <c r="A22" s="392"/>
      <c r="B22" s="385"/>
      <c r="C22" s="391"/>
      <c r="D22" s="390"/>
      <c r="E22" s="48"/>
      <c r="F22" s="42"/>
      <c r="G22" s="138"/>
      <c r="H22" s="135"/>
    </row>
    <row r="23" spans="1:10 16384:16384" s="230" customFormat="1">
      <c r="A23" s="392" t="s">
        <v>649</v>
      </c>
      <c r="B23" s="384" t="s">
        <v>561</v>
      </c>
      <c r="C23" s="389" t="s">
        <v>562</v>
      </c>
      <c r="D23" s="390">
        <v>18</v>
      </c>
      <c r="E23" s="123"/>
      <c r="F23" s="72">
        <f>+E23*D23</f>
        <v>0</v>
      </c>
      <c r="G23" s="425">
        <f>+E23*'B.Skupna rekapitulacija'!$C$9</f>
        <v>0</v>
      </c>
      <c r="H23" s="425">
        <f>+G23*D23</f>
        <v>0</v>
      </c>
      <c r="I23" s="427">
        <f>+E23*(1-'B.Skupna rekapitulacija'!$C$9)</f>
        <v>0</v>
      </c>
      <c r="J23" s="426">
        <f>+I23*D23</f>
        <v>0</v>
      </c>
    </row>
    <row r="24" spans="1:10 16384:16384" s="230" customFormat="1">
      <c r="A24" s="392"/>
      <c r="B24" s="385"/>
      <c r="C24" s="391"/>
      <c r="D24" s="390"/>
      <c r="E24" s="48"/>
      <c r="F24" s="42"/>
      <c r="G24" s="138"/>
      <c r="H24" s="135"/>
    </row>
    <row r="25" spans="1:10 16384:16384" s="230" customFormat="1">
      <c r="A25" s="392" t="s">
        <v>650</v>
      </c>
      <c r="B25" s="384" t="s">
        <v>563</v>
      </c>
      <c r="C25" s="391"/>
      <c r="D25" s="390"/>
      <c r="E25" s="48"/>
      <c r="F25" s="42"/>
      <c r="G25" s="138"/>
      <c r="H25" s="135"/>
    </row>
    <row r="26" spans="1:10 16384:16384" s="230" customFormat="1">
      <c r="A26" s="392"/>
      <c r="B26" s="384" t="s">
        <v>564</v>
      </c>
      <c r="C26" s="389" t="s">
        <v>15</v>
      </c>
      <c r="D26" s="390">
        <v>30</v>
      </c>
      <c r="E26" s="123"/>
      <c r="F26" s="72">
        <f>+E26*D26</f>
        <v>0</v>
      </c>
      <c r="G26" s="425">
        <f>+E26*'B.Skupna rekapitulacija'!$C$9</f>
        <v>0</v>
      </c>
      <c r="H26" s="425">
        <f>+G26*D26</f>
        <v>0</v>
      </c>
      <c r="I26" s="427">
        <f>+E26*(1-'B.Skupna rekapitulacija'!$C$9)</f>
        <v>0</v>
      </c>
      <c r="J26" s="426">
        <f>+I26*D26</f>
        <v>0</v>
      </c>
    </row>
    <row r="27" spans="1:10 16384:16384" s="230" customFormat="1">
      <c r="A27" s="392"/>
      <c r="B27" s="385"/>
      <c r="C27" s="391"/>
      <c r="D27" s="390"/>
      <c r="E27" s="48"/>
      <c r="F27" s="42"/>
      <c r="G27" s="138"/>
      <c r="H27" s="135"/>
    </row>
    <row r="28" spans="1:10 16384:16384" s="230" customFormat="1">
      <c r="A28" s="392" t="s">
        <v>651</v>
      </c>
      <c r="B28" s="386" t="s">
        <v>565</v>
      </c>
      <c r="C28" s="391"/>
      <c r="D28" s="390"/>
      <c r="E28" s="48"/>
      <c r="F28" s="42"/>
      <c r="G28" s="138"/>
      <c r="H28" s="135"/>
      <c r="XFD28" s="230">
        <f>SUM(A28:XFC28)</f>
        <v>0</v>
      </c>
    </row>
    <row r="29" spans="1:10 16384:16384" s="230" customFormat="1">
      <c r="A29" s="392"/>
      <c r="B29" s="386" t="s">
        <v>566</v>
      </c>
      <c r="C29" s="389" t="s">
        <v>15</v>
      </c>
      <c r="D29" s="390">
        <v>25</v>
      </c>
      <c r="E29" s="123"/>
      <c r="F29" s="72">
        <f>+E29*D29</f>
        <v>0</v>
      </c>
      <c r="G29" s="425">
        <f>+E29*'B.Skupna rekapitulacija'!$C$9</f>
        <v>0</v>
      </c>
      <c r="H29" s="425">
        <f>+G29*D29</f>
        <v>0</v>
      </c>
      <c r="I29" s="427">
        <f>+E29*(1-'B.Skupna rekapitulacija'!$C$9)</f>
        <v>0</v>
      </c>
      <c r="J29" s="426">
        <f>+I29*D29</f>
        <v>0</v>
      </c>
    </row>
    <row r="30" spans="1:10 16384:16384" s="230" customFormat="1">
      <c r="A30" s="392"/>
      <c r="B30" s="385"/>
      <c r="C30" s="391"/>
      <c r="D30" s="390"/>
      <c r="E30" s="48"/>
      <c r="F30" s="42"/>
      <c r="G30" s="138"/>
      <c r="H30" s="135"/>
    </row>
    <row r="31" spans="1:10 16384:16384" s="230" customFormat="1">
      <c r="A31" s="392" t="s">
        <v>683</v>
      </c>
      <c r="B31" s="386" t="s">
        <v>567</v>
      </c>
      <c r="C31" s="391"/>
      <c r="D31" s="390"/>
      <c r="E31" s="48"/>
      <c r="F31" s="42"/>
      <c r="G31" s="138"/>
      <c r="H31" s="135"/>
    </row>
    <row r="32" spans="1:10 16384:16384" s="230" customFormat="1">
      <c r="A32" s="392"/>
      <c r="B32" s="386" t="s">
        <v>1276</v>
      </c>
      <c r="C32" s="389" t="s">
        <v>37</v>
      </c>
      <c r="D32" s="390">
        <v>90</v>
      </c>
      <c r="E32" s="123"/>
      <c r="F32" s="72">
        <f>+E32*D32</f>
        <v>0</v>
      </c>
      <c r="G32" s="425">
        <f>+E32*'B.Skupna rekapitulacija'!$C$9</f>
        <v>0</v>
      </c>
      <c r="H32" s="425">
        <f>+G32*D32</f>
        <v>0</v>
      </c>
      <c r="I32" s="427">
        <f>+E32*(1-'B.Skupna rekapitulacija'!$C$9)</f>
        <v>0</v>
      </c>
      <c r="J32" s="426">
        <f>+I32*D32</f>
        <v>0</v>
      </c>
    </row>
    <row r="33" spans="1:10" s="230" customFormat="1">
      <c r="A33" s="392"/>
      <c r="B33" s="385"/>
      <c r="C33" s="391"/>
      <c r="D33" s="390"/>
      <c r="E33" s="48"/>
      <c r="F33" s="42"/>
      <c r="G33" s="138"/>
      <c r="H33" s="135"/>
    </row>
    <row r="34" spans="1:10" s="230" customFormat="1">
      <c r="A34" s="392" t="s">
        <v>684</v>
      </c>
      <c r="B34" s="387" t="s">
        <v>568</v>
      </c>
      <c r="C34" s="391"/>
      <c r="D34" s="390"/>
      <c r="E34" s="48"/>
      <c r="F34" s="42"/>
      <c r="G34" s="138"/>
      <c r="H34" s="135"/>
    </row>
    <row r="35" spans="1:10" s="230" customFormat="1">
      <c r="A35" s="392"/>
      <c r="B35" s="387" t="s">
        <v>569</v>
      </c>
      <c r="C35" s="389" t="s">
        <v>37</v>
      </c>
      <c r="D35" s="390">
        <v>90</v>
      </c>
      <c r="E35" s="123"/>
      <c r="F35" s="72">
        <f>+E35*D35</f>
        <v>0</v>
      </c>
      <c r="G35" s="425">
        <f>+E35*'B.Skupna rekapitulacija'!$C$9</f>
        <v>0</v>
      </c>
      <c r="H35" s="425">
        <f>+G35*D35</f>
        <v>0</v>
      </c>
      <c r="I35" s="427">
        <f>+E35*(1-'B.Skupna rekapitulacija'!$C$9)</f>
        <v>0</v>
      </c>
      <c r="J35" s="426">
        <f>+I35*D35</f>
        <v>0</v>
      </c>
    </row>
    <row r="36" spans="1:10" s="230" customFormat="1">
      <c r="A36" s="392"/>
      <c r="B36" s="385"/>
      <c r="C36" s="391"/>
      <c r="D36" s="390"/>
      <c r="E36" s="48"/>
      <c r="F36" s="42"/>
      <c r="G36" s="138"/>
      <c r="H36" s="135"/>
    </row>
    <row r="37" spans="1:10" s="230" customFormat="1">
      <c r="A37" s="392" t="s">
        <v>685</v>
      </c>
      <c r="B37" s="386" t="s">
        <v>567</v>
      </c>
      <c r="C37" s="391"/>
      <c r="D37" s="390"/>
      <c r="E37" s="48"/>
      <c r="F37" s="42"/>
      <c r="G37" s="138"/>
      <c r="H37" s="135"/>
    </row>
    <row r="38" spans="1:10" s="230" customFormat="1">
      <c r="A38" s="392"/>
      <c r="B38" s="386" t="s">
        <v>570</v>
      </c>
      <c r="C38" s="391"/>
      <c r="D38" s="390"/>
      <c r="E38" s="48"/>
      <c r="F38" s="42"/>
      <c r="G38" s="138"/>
      <c r="H38" s="135"/>
    </row>
    <row r="39" spans="1:10" s="230" customFormat="1">
      <c r="A39" s="392"/>
      <c r="B39" s="386" t="s">
        <v>571</v>
      </c>
      <c r="C39" s="389" t="s">
        <v>37</v>
      </c>
      <c r="D39" s="390">
        <v>20</v>
      </c>
      <c r="E39" s="123"/>
      <c r="F39" s="72">
        <f>+E39*D39</f>
        <v>0</v>
      </c>
      <c r="G39" s="425">
        <f>+E39*'B.Skupna rekapitulacija'!$C$9</f>
        <v>0</v>
      </c>
      <c r="H39" s="425">
        <f>+G39*D39</f>
        <v>0</v>
      </c>
      <c r="I39" s="427">
        <f>+E39*(1-'B.Skupna rekapitulacija'!$C$9)</f>
        <v>0</v>
      </c>
      <c r="J39" s="426">
        <f>+I39*D39</f>
        <v>0</v>
      </c>
    </row>
    <row r="40" spans="1:10" s="230" customFormat="1">
      <c r="A40" s="392"/>
      <c r="B40" s="385"/>
      <c r="C40" s="391"/>
      <c r="D40" s="390"/>
      <c r="E40" s="48"/>
      <c r="F40" s="42"/>
      <c r="G40" s="138"/>
      <c r="H40" s="135"/>
    </row>
    <row r="41" spans="1:10" s="230" customFormat="1" ht="30">
      <c r="A41" s="392" t="s">
        <v>686</v>
      </c>
      <c r="B41" s="386" t="s">
        <v>1277</v>
      </c>
      <c r="C41" s="391"/>
      <c r="D41" s="390"/>
      <c r="E41" s="48"/>
      <c r="F41" s="42"/>
      <c r="G41" s="138"/>
      <c r="H41" s="135"/>
    </row>
    <row r="42" spans="1:10" s="230" customFormat="1">
      <c r="A42" s="392"/>
      <c r="B42" s="386" t="s">
        <v>572</v>
      </c>
      <c r="C42" s="391"/>
      <c r="D42" s="390"/>
      <c r="E42" s="48"/>
      <c r="F42" s="42"/>
      <c r="G42" s="138"/>
      <c r="H42" s="135"/>
    </row>
    <row r="43" spans="1:10" s="230" customFormat="1" ht="30">
      <c r="A43" s="392"/>
      <c r="B43" s="386" t="s">
        <v>1278</v>
      </c>
      <c r="C43" s="391"/>
      <c r="D43" s="390"/>
      <c r="E43" s="48"/>
      <c r="F43" s="42"/>
      <c r="G43" s="138"/>
      <c r="H43" s="135"/>
    </row>
    <row r="44" spans="1:10" s="230" customFormat="1">
      <c r="A44" s="392"/>
      <c r="B44" s="386" t="s">
        <v>1279</v>
      </c>
      <c r="C44" s="389" t="s">
        <v>14</v>
      </c>
      <c r="D44" s="390">
        <v>1</v>
      </c>
      <c r="E44" s="123"/>
      <c r="F44" s="72">
        <f>+E44*D44</f>
        <v>0</v>
      </c>
      <c r="G44" s="425">
        <f>+E44*'B.Skupna rekapitulacija'!$C$9</f>
        <v>0</v>
      </c>
      <c r="H44" s="425">
        <f>+G44*D44</f>
        <v>0</v>
      </c>
      <c r="I44" s="427">
        <f>+E44*(1-'B.Skupna rekapitulacija'!$C$9)</f>
        <v>0</v>
      </c>
      <c r="J44" s="426">
        <f>+I44*D44</f>
        <v>0</v>
      </c>
    </row>
    <row r="45" spans="1:10" s="230" customFormat="1">
      <c r="A45" s="392"/>
      <c r="B45" s="385"/>
      <c r="C45" s="391"/>
      <c r="D45" s="390"/>
      <c r="E45" s="48"/>
      <c r="F45" s="42"/>
      <c r="G45" s="138"/>
      <c r="H45" s="135"/>
    </row>
    <row r="46" spans="1:10" s="230" customFormat="1">
      <c r="A46" s="392" t="s">
        <v>687</v>
      </c>
      <c r="B46" s="384" t="s">
        <v>573</v>
      </c>
      <c r="C46" s="391"/>
      <c r="D46" s="390"/>
      <c r="E46" s="48"/>
      <c r="F46" s="42"/>
      <c r="G46" s="138"/>
      <c r="H46" s="135"/>
    </row>
    <row r="47" spans="1:10" s="230" customFormat="1">
      <c r="A47" s="392"/>
      <c r="B47" s="384" t="s">
        <v>574</v>
      </c>
      <c r="C47" s="389" t="s">
        <v>14</v>
      </c>
      <c r="D47" s="390">
        <v>18</v>
      </c>
      <c r="E47" s="123"/>
      <c r="F47" s="72">
        <f>+E47*D47</f>
        <v>0</v>
      </c>
      <c r="G47" s="425">
        <f>+E47*'B.Skupna rekapitulacija'!$C$9</f>
        <v>0</v>
      </c>
      <c r="H47" s="425">
        <f>+G47*D47</f>
        <v>0</v>
      </c>
      <c r="I47" s="427">
        <f>+E47*(1-'B.Skupna rekapitulacija'!$C$9)</f>
        <v>0</v>
      </c>
      <c r="J47" s="426">
        <f>+I47*D47</f>
        <v>0</v>
      </c>
    </row>
    <row r="48" spans="1:10" s="230" customFormat="1">
      <c r="A48" s="392"/>
      <c r="B48" s="385"/>
      <c r="C48" s="391"/>
      <c r="D48" s="390"/>
      <c r="E48" s="48"/>
      <c r="F48" s="42"/>
      <c r="G48" s="138"/>
      <c r="H48" s="135"/>
    </row>
    <row r="49" spans="1:10" s="230" customFormat="1">
      <c r="A49" s="392" t="s">
        <v>688</v>
      </c>
      <c r="B49" s="385" t="s">
        <v>1280</v>
      </c>
      <c r="C49" s="389" t="s">
        <v>38</v>
      </c>
      <c r="D49" s="390">
        <v>10</v>
      </c>
      <c r="E49" s="123"/>
      <c r="F49" s="72">
        <f>+E49*D49</f>
        <v>0</v>
      </c>
      <c r="G49" s="425">
        <f>+E49*'B.Skupna rekapitulacija'!$C$9</f>
        <v>0</v>
      </c>
      <c r="H49" s="425">
        <f>+G49*D49</f>
        <v>0</v>
      </c>
      <c r="I49" s="427">
        <f>+E49*(1-'B.Skupna rekapitulacija'!$C$9)</f>
        <v>0</v>
      </c>
      <c r="J49" s="426">
        <f>+I49*D49</f>
        <v>0</v>
      </c>
    </row>
    <row r="50" spans="1:10" s="230" customFormat="1">
      <c r="A50" s="392"/>
      <c r="B50" s="385"/>
      <c r="C50" s="391"/>
      <c r="D50" s="390"/>
      <c r="E50" s="48"/>
      <c r="F50" s="42"/>
      <c r="G50" s="138"/>
      <c r="H50" s="135"/>
    </row>
    <row r="51" spans="1:10" s="230" customFormat="1">
      <c r="A51" s="392" t="s">
        <v>1284</v>
      </c>
      <c r="B51" s="385" t="s">
        <v>1281</v>
      </c>
      <c r="C51" s="391"/>
      <c r="D51" s="390"/>
      <c r="E51" s="48"/>
      <c r="F51" s="42"/>
      <c r="G51" s="138"/>
      <c r="H51" s="135"/>
    </row>
    <row r="52" spans="1:10" s="230" customFormat="1">
      <c r="A52" s="392"/>
      <c r="B52" s="385" t="s">
        <v>1282</v>
      </c>
      <c r="C52" s="389" t="s">
        <v>15</v>
      </c>
      <c r="D52" s="390">
        <v>1</v>
      </c>
      <c r="E52" s="123"/>
      <c r="F52" s="72">
        <f>+E52*D52</f>
        <v>0</v>
      </c>
      <c r="G52" s="425">
        <f>+E52*'B.Skupna rekapitulacija'!$C$9</f>
        <v>0</v>
      </c>
      <c r="H52" s="425">
        <f>+G52*D52</f>
        <v>0</v>
      </c>
      <c r="I52" s="427">
        <f>+E52*(1-'B.Skupna rekapitulacija'!$C$9)</f>
        <v>0</v>
      </c>
      <c r="J52" s="426">
        <f>+I52*D52</f>
        <v>0</v>
      </c>
    </row>
    <row r="53" spans="1:10" s="230" customFormat="1">
      <c r="A53" s="392"/>
      <c r="B53" s="385"/>
      <c r="C53" s="391"/>
      <c r="D53" s="390"/>
      <c r="E53" s="48"/>
      <c r="F53" s="42"/>
      <c r="G53" s="138"/>
      <c r="H53" s="135"/>
    </row>
    <row r="54" spans="1:10" s="230" customFormat="1">
      <c r="A54" s="392" t="s">
        <v>1285</v>
      </c>
      <c r="B54" s="388" t="s">
        <v>575</v>
      </c>
      <c r="C54" s="389" t="s">
        <v>14</v>
      </c>
      <c r="D54" s="390">
        <v>1</v>
      </c>
      <c r="E54" s="123"/>
      <c r="F54" s="72">
        <f>+E54*D54</f>
        <v>0</v>
      </c>
      <c r="G54" s="425">
        <f>+E54*'B.Skupna rekapitulacija'!$C$9</f>
        <v>0</v>
      </c>
      <c r="H54" s="425">
        <f>+G54*D54</f>
        <v>0</v>
      </c>
      <c r="I54" s="427">
        <f>+E54*(1-'B.Skupna rekapitulacija'!$C$9)</f>
        <v>0</v>
      </c>
      <c r="J54" s="426">
        <f>+I54*D54</f>
        <v>0</v>
      </c>
    </row>
    <row r="55" spans="1:10" s="230" customFormat="1">
      <c r="A55" s="392"/>
      <c r="B55" s="385"/>
      <c r="C55" s="391"/>
      <c r="D55" s="390"/>
      <c r="E55" s="48"/>
      <c r="F55" s="42"/>
      <c r="G55" s="138"/>
      <c r="H55" s="135"/>
    </row>
    <row r="56" spans="1:10" s="230" customFormat="1">
      <c r="A56" s="392" t="s">
        <v>1286</v>
      </c>
      <c r="B56" s="386" t="s">
        <v>576</v>
      </c>
      <c r="C56" s="391"/>
      <c r="D56" s="390"/>
      <c r="E56" s="48"/>
      <c r="F56" s="42"/>
      <c r="G56" s="138"/>
      <c r="H56" s="135"/>
    </row>
    <row r="57" spans="1:10" s="230" customFormat="1">
      <c r="A57" s="392"/>
      <c r="B57" s="386" t="s">
        <v>577</v>
      </c>
      <c r="C57" s="389" t="s">
        <v>14</v>
      </c>
      <c r="D57" s="390">
        <v>1</v>
      </c>
      <c r="E57" s="123"/>
      <c r="F57" s="72">
        <f>+E57*D57</f>
        <v>0</v>
      </c>
      <c r="G57" s="425">
        <f>+E57*'B.Skupna rekapitulacija'!$C$9</f>
        <v>0</v>
      </c>
      <c r="H57" s="425">
        <f>+G57*D57</f>
        <v>0</v>
      </c>
      <c r="I57" s="427">
        <f>+E57*(1-'B.Skupna rekapitulacija'!$C$9)</f>
        <v>0</v>
      </c>
      <c r="J57" s="426">
        <f>+I57*D57</f>
        <v>0</v>
      </c>
    </row>
    <row r="58" spans="1:10" s="230" customFormat="1">
      <c r="A58" s="392"/>
      <c r="B58" s="385"/>
      <c r="C58" s="391"/>
      <c r="D58" s="390"/>
      <c r="E58" s="48"/>
      <c r="F58" s="42"/>
      <c r="G58" s="138"/>
      <c r="H58" s="135"/>
    </row>
    <row r="59" spans="1:10" s="230" customFormat="1">
      <c r="A59" s="392" t="s">
        <v>1287</v>
      </c>
      <c r="B59" s="388" t="s">
        <v>1283</v>
      </c>
      <c r="C59" s="587" t="s">
        <v>1219</v>
      </c>
      <c r="D59" s="588">
        <v>0.03</v>
      </c>
      <c r="E59" s="330">
        <f>SUM(F13:F57)*D59</f>
        <v>0</v>
      </c>
      <c r="F59" s="331">
        <f>+E59</f>
        <v>0</v>
      </c>
      <c r="G59" s="589">
        <f>+E59*'B.Skupna rekapitulacija'!$C$9</f>
        <v>0</v>
      </c>
      <c r="H59" s="589">
        <f>+G59</f>
        <v>0</v>
      </c>
      <c r="I59" s="590">
        <f>+E59*(1-'B.Skupna rekapitulacija'!$C$9)</f>
        <v>0</v>
      </c>
      <c r="J59" s="591">
        <f>+I59</f>
        <v>0</v>
      </c>
    </row>
    <row r="60" spans="1:10" s="230" customFormat="1">
      <c r="A60" s="392"/>
      <c r="B60" s="385"/>
      <c r="C60" s="391"/>
      <c r="D60" s="390"/>
      <c r="E60" s="48"/>
      <c r="F60" s="42"/>
      <c r="G60" s="138"/>
      <c r="H60" s="135"/>
    </row>
    <row r="61" spans="1:10" s="144" customFormat="1" ht="20.100000000000001" customHeight="1" thickBot="1">
      <c r="A61" s="204" t="s">
        <v>1501</v>
      </c>
      <c r="B61" s="145" t="s">
        <v>980</v>
      </c>
      <c r="C61" s="142"/>
      <c r="D61" s="142"/>
      <c r="E61" s="143"/>
      <c r="F61" s="143">
        <f>SUM(F12:F60)</f>
        <v>0</v>
      </c>
      <c r="G61" s="143"/>
      <c r="H61" s="143">
        <f>SUM(H12:H60)</f>
        <v>0</v>
      </c>
      <c r="I61" s="143"/>
      <c r="J61" s="143">
        <f>SUM(J12:J60)</f>
        <v>0</v>
      </c>
    </row>
    <row r="62" spans="1:10" ht="15.75" thickTop="1">
      <c r="A62" s="194"/>
      <c r="B62" s="53"/>
      <c r="C62" s="52"/>
      <c r="D62" s="52"/>
      <c r="E62" s="40"/>
    </row>
    <row r="63" spans="1:10">
      <c r="A63" s="194"/>
      <c r="B63" s="53"/>
      <c r="C63" s="52"/>
      <c r="D63" s="52"/>
      <c r="E63" s="40"/>
    </row>
    <row r="64" spans="1:10">
      <c r="A64" s="194"/>
      <c r="B64" s="53"/>
      <c r="C64" s="52"/>
      <c r="D64" s="52"/>
      <c r="E64" s="40"/>
    </row>
    <row r="65" spans="1:5">
      <c r="A65" s="194"/>
      <c r="B65" s="53"/>
      <c r="C65" s="52"/>
      <c r="D65" s="52"/>
      <c r="E65" s="40"/>
    </row>
    <row r="66" spans="1:5">
      <c r="A66" s="194"/>
      <c r="B66" s="53"/>
      <c r="C66" s="52"/>
      <c r="D66" s="52"/>
      <c r="E66" s="40"/>
    </row>
    <row r="67" spans="1:5">
      <c r="A67" s="194"/>
      <c r="B67" s="53"/>
      <c r="C67" s="52"/>
      <c r="D67" s="52"/>
      <c r="E67" s="40"/>
    </row>
    <row r="68" spans="1:5">
      <c r="A68" s="194"/>
      <c r="B68" s="53"/>
      <c r="C68" s="52"/>
      <c r="D68" s="52"/>
      <c r="E68" s="40"/>
    </row>
    <row r="69" spans="1:5">
      <c r="A69" s="194"/>
      <c r="B69" s="53"/>
      <c r="C69" s="52"/>
      <c r="D69" s="52"/>
      <c r="E69" s="40"/>
    </row>
    <row r="70" spans="1:5">
      <c r="A70" s="194"/>
      <c r="B70" s="53"/>
      <c r="C70" s="52"/>
      <c r="D70" s="52"/>
      <c r="E70" s="40"/>
    </row>
    <row r="71" spans="1:5">
      <c r="A71" s="194"/>
      <c r="B71" s="53"/>
      <c r="C71" s="52"/>
      <c r="D71" s="52"/>
      <c r="E71" s="40"/>
    </row>
    <row r="72" spans="1:5">
      <c r="A72" s="194"/>
      <c r="B72" s="53"/>
      <c r="C72" s="52"/>
      <c r="D72" s="52"/>
      <c r="E72" s="40"/>
    </row>
    <row r="73" spans="1:5">
      <c r="A73" s="194"/>
      <c r="B73" s="53"/>
      <c r="C73" s="52"/>
      <c r="D73" s="52"/>
      <c r="E73" s="40"/>
    </row>
    <row r="74" spans="1:5">
      <c r="A74" s="194"/>
      <c r="B74" s="53"/>
      <c r="C74" s="52"/>
      <c r="D74" s="52"/>
      <c r="E74" s="40"/>
    </row>
    <row r="75" spans="1:5">
      <c r="A75" s="194"/>
      <c r="B75" s="53"/>
      <c r="C75" s="52"/>
      <c r="D75" s="52"/>
      <c r="E75" s="40"/>
    </row>
    <row r="76" spans="1:5">
      <c r="A76" s="194"/>
      <c r="B76" s="53"/>
      <c r="C76" s="52"/>
      <c r="D76" s="52"/>
      <c r="E76" s="40"/>
    </row>
    <row r="77" spans="1:5">
      <c r="A77" s="194"/>
      <c r="B77" s="53"/>
      <c r="C77" s="52"/>
      <c r="D77" s="52"/>
      <c r="E77" s="40"/>
    </row>
    <row r="78" spans="1:5">
      <c r="A78" s="194"/>
      <c r="B78" s="53"/>
      <c r="C78" s="52"/>
      <c r="D78" s="52"/>
      <c r="E78" s="40"/>
    </row>
    <row r="79" spans="1:5">
      <c r="A79" s="194"/>
      <c r="B79" s="53"/>
      <c r="C79" s="52"/>
      <c r="D79" s="52"/>
      <c r="E79" s="40"/>
    </row>
    <row r="80" spans="1:5">
      <c r="A80" s="194"/>
      <c r="B80" s="53"/>
      <c r="C80" s="52"/>
      <c r="D80" s="52"/>
      <c r="E80" s="40"/>
    </row>
    <row r="81" spans="1:5">
      <c r="A81" s="194"/>
      <c r="B81" s="53"/>
      <c r="C81" s="52"/>
      <c r="D81" s="52"/>
      <c r="E81" s="40"/>
    </row>
    <row r="82" spans="1:5">
      <c r="A82" s="194"/>
      <c r="B82" s="53"/>
      <c r="C82" s="52"/>
      <c r="D82" s="52"/>
      <c r="E82" s="40"/>
    </row>
    <row r="83" spans="1:5">
      <c r="A83" s="194"/>
      <c r="B83" s="53"/>
      <c r="C83" s="52"/>
      <c r="D83" s="52"/>
      <c r="E83" s="40"/>
    </row>
    <row r="84" spans="1:5">
      <c r="A84" s="194"/>
      <c r="B84" s="53"/>
      <c r="C84" s="52"/>
      <c r="D84" s="52"/>
      <c r="E84" s="40"/>
    </row>
    <row r="85" spans="1:5">
      <c r="A85" s="194"/>
      <c r="B85" s="53"/>
      <c r="C85" s="52"/>
      <c r="D85" s="52"/>
      <c r="E85" s="40"/>
    </row>
    <row r="86" spans="1:5">
      <c r="A86" s="194"/>
      <c r="B86" s="53"/>
      <c r="C86" s="52"/>
      <c r="D86" s="52"/>
      <c r="E86" s="40"/>
    </row>
    <row r="87" spans="1:5">
      <c r="A87" s="194"/>
      <c r="B87" s="53"/>
      <c r="C87" s="52"/>
      <c r="D87" s="52"/>
      <c r="E87" s="40"/>
    </row>
    <row r="88" spans="1:5">
      <c r="A88" s="194"/>
      <c r="B88" s="53"/>
      <c r="C88" s="52"/>
      <c r="D88" s="52"/>
      <c r="E88" s="40"/>
    </row>
    <row r="89" spans="1:5">
      <c r="A89" s="194"/>
      <c r="B89" s="53"/>
      <c r="C89" s="52"/>
      <c r="D89" s="52"/>
      <c r="E89" s="40"/>
    </row>
  </sheetData>
  <sheetProtection algorithmName="SHA-512" hashValue="US0Mq6Fe6Fiw4dfSTf5l9stS0n9qXphg3DIIcEpNfSNahYQaaEctlzjzjlV2T1um+gCMsSjlxsjTtf4fbykmYw==" saltValue="4q+3JvV5nAZQUpEG+UMNRw==" spinCount="100000" sheet="1" objects="1" scenarios="1"/>
  <pageMargins left="0.59055118110236227" right="0.19685039370078741" top="0.74803149606299213" bottom="0.74803149606299213" header="0.31496062992125984" footer="0.31496062992125984"/>
  <pageSetup scale="52" firstPageNumber="48" fitToWidth="0" orientation="landscape" useFirstPageNumber="1" r:id="rId1"/>
  <headerFooter>
    <oddHeader>&amp;L&amp;9ENERGETSKA SANACIJA OBJEKTA VRTEC VRHOVCI ENOTA VRHOVCI, PRI KATERI SE UPOŠTEVAJO OKOLJSKI VIDIKI</oddHeader>
    <oddFooter>&amp;L&amp;A&amp;R&amp;P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G55"/>
  <sheetViews>
    <sheetView showZeros="0" zoomScale="60" zoomScaleNormal="60" workbookViewId="0">
      <selection activeCell="H3" sqref="H3"/>
    </sheetView>
  </sheetViews>
  <sheetFormatPr defaultColWidth="11.5703125" defaultRowHeight="15"/>
  <cols>
    <col min="1" max="1" width="9.5703125" style="29" customWidth="1"/>
    <col min="2" max="2" width="61.28515625" style="29" customWidth="1"/>
    <col min="3" max="3" width="34.140625" style="59" bestFit="1" customWidth="1"/>
    <col min="4" max="4" width="28.42578125" style="106" customWidth="1"/>
    <col min="5" max="5" width="27.5703125" style="29" customWidth="1"/>
    <col min="6" max="6" width="14.5703125" style="29" bestFit="1" customWidth="1"/>
    <col min="7" max="7" width="13.7109375" style="29" bestFit="1" customWidth="1"/>
    <col min="8" max="16384" width="11.5703125" style="29"/>
  </cols>
  <sheetData>
    <row r="1" spans="1:6" s="30" customFormat="1">
      <c r="A1" s="213" t="s">
        <v>739</v>
      </c>
      <c r="C1" s="214"/>
      <c r="D1" s="106"/>
    </row>
    <row r="2" spans="1:6" s="30" customFormat="1">
      <c r="D2" s="106"/>
    </row>
    <row r="3" spans="1:6">
      <c r="A3" s="70" t="s">
        <v>0</v>
      </c>
      <c r="B3" s="29" t="s">
        <v>1</v>
      </c>
      <c r="C3" s="73"/>
    </row>
    <row r="4" spans="1:6">
      <c r="A4" s="70"/>
      <c r="B4" s="29" t="s">
        <v>3</v>
      </c>
      <c r="C4" s="73"/>
    </row>
    <row r="5" spans="1:6">
      <c r="A5" s="70" t="s">
        <v>2</v>
      </c>
      <c r="B5" s="29" t="s">
        <v>857</v>
      </c>
      <c r="C5" s="73"/>
    </row>
    <row r="6" spans="1:6">
      <c r="A6" s="70" t="s">
        <v>13</v>
      </c>
      <c r="B6" s="29" t="s">
        <v>4</v>
      </c>
      <c r="C6" s="73"/>
    </row>
    <row r="7" spans="1:6" ht="30">
      <c r="A7" s="329" t="s">
        <v>5</v>
      </c>
      <c r="B7" s="231" t="s">
        <v>856</v>
      </c>
      <c r="C7" s="231"/>
      <c r="D7" s="29"/>
      <c r="E7" s="153"/>
    </row>
    <row r="8" spans="1:6" ht="15.75" thickBot="1">
      <c r="A8" s="107"/>
    </row>
    <row r="9" spans="1:6" ht="19.5" thickBot="1">
      <c r="B9" s="108" t="s">
        <v>40</v>
      </c>
      <c r="C9" s="109">
        <v>0</v>
      </c>
    </row>
    <row r="10" spans="1:6">
      <c r="B10" s="110"/>
      <c r="C10" s="111" t="s">
        <v>42</v>
      </c>
    </row>
    <row r="11" spans="1:6" ht="15" customHeight="1">
      <c r="A11" s="654" t="s">
        <v>43</v>
      </c>
      <c r="B11" s="654"/>
    </row>
    <row r="12" spans="1:6" ht="15.75">
      <c r="B12" s="156"/>
    </row>
    <row r="13" spans="1:6" ht="19.5" thickBot="1">
      <c r="A13" s="116" t="s">
        <v>104</v>
      </c>
      <c r="B13" s="419"/>
      <c r="C13" s="151" t="s">
        <v>1511</v>
      </c>
      <c r="D13" s="420" t="s">
        <v>1512</v>
      </c>
      <c r="E13" s="420" t="s">
        <v>1513</v>
      </c>
    </row>
    <row r="14" spans="1:6" ht="19.5" thickTop="1">
      <c r="A14" s="559"/>
      <c r="B14" s="560"/>
      <c r="C14" s="561"/>
      <c r="D14" s="562"/>
      <c r="E14" s="562"/>
    </row>
    <row r="15" spans="1:6" s="569" customFormat="1" ht="24" thickBot="1">
      <c r="A15" s="565" t="s">
        <v>1525</v>
      </c>
      <c r="B15" s="566"/>
      <c r="C15" s="567"/>
      <c r="D15" s="568"/>
      <c r="E15" s="568"/>
    </row>
    <row r="16" spans="1:6" s="69" customFormat="1" ht="30" customHeight="1" thickTop="1">
      <c r="A16" s="555" t="str">
        <f>'D.Rekapitulacija EP'!A11</f>
        <v>EPE</v>
      </c>
      <c r="B16" s="558" t="str">
        <f>'D.Rekapitulacija EP'!B11</f>
        <v>GRADBENA DELA</v>
      </c>
      <c r="C16" s="564">
        <f>'D.Rekapitulacija EP'!$C$18</f>
        <v>0</v>
      </c>
      <c r="D16" s="580">
        <f>'D.Rekapitulacija EP'!$D$18</f>
        <v>0</v>
      </c>
      <c r="E16" s="563">
        <f>+C16-D16</f>
        <v>0</v>
      </c>
      <c r="F16" s="154"/>
    </row>
    <row r="17" spans="1:6" s="69" customFormat="1" ht="30" customHeight="1">
      <c r="A17" s="555" t="s">
        <v>1522</v>
      </c>
      <c r="B17" s="558" t="s">
        <v>7</v>
      </c>
      <c r="C17" s="564">
        <f>'D.Rekapitulacija EP'!$C$27</f>
        <v>0</v>
      </c>
      <c r="D17" s="580">
        <f>'D.Rekapitulacija EP'!$D$27</f>
        <v>0</v>
      </c>
      <c r="E17" s="563">
        <f t="shared" ref="E17:E19" si="0">+C17-D17</f>
        <v>0</v>
      </c>
      <c r="F17" s="154"/>
    </row>
    <row r="18" spans="1:6" s="69" customFormat="1" ht="30" customHeight="1">
      <c r="A18" s="555" t="s">
        <v>1504</v>
      </c>
      <c r="B18" s="558" t="s">
        <v>151</v>
      </c>
      <c r="C18" s="564">
        <f>'D.Rekapitulacija EP'!$C$38</f>
        <v>0</v>
      </c>
      <c r="D18" s="580">
        <f>'D.Rekapitulacija EP'!$D$38</f>
        <v>0</v>
      </c>
      <c r="E18" s="563">
        <f t="shared" si="0"/>
        <v>0</v>
      </c>
      <c r="F18" s="154"/>
    </row>
    <row r="19" spans="1:6" s="69" customFormat="1" ht="30" customHeight="1">
      <c r="A19" s="555" t="s">
        <v>1523</v>
      </c>
      <c r="B19" s="558" t="s">
        <v>152</v>
      </c>
      <c r="C19" s="564">
        <f>'D.Rekapitulacija EP'!$C$45</f>
        <v>0</v>
      </c>
      <c r="D19" s="580">
        <f>'D.Rekapitulacija EP'!$D$45</f>
        <v>0</v>
      </c>
      <c r="E19" s="563">
        <f t="shared" si="0"/>
        <v>0</v>
      </c>
      <c r="F19" s="154"/>
    </row>
    <row r="20" spans="1:6" s="69" customFormat="1" ht="30" customHeight="1" thickBot="1">
      <c r="A20" s="115"/>
      <c r="B20" s="116" t="s">
        <v>25</v>
      </c>
      <c r="C20" s="117">
        <f>SUM(C16:C19)</f>
        <v>0</v>
      </c>
      <c r="D20" s="117">
        <f t="shared" ref="D20:E20" si="1">SUM(D16:D19)</f>
        <v>0</v>
      </c>
      <c r="E20" s="117">
        <f t="shared" si="1"/>
        <v>0</v>
      </c>
    </row>
    <row r="21" spans="1:6" s="69" customFormat="1" ht="30" customHeight="1" thickTop="1">
      <c r="A21" s="118"/>
      <c r="B21" s="114" t="s">
        <v>23</v>
      </c>
      <c r="C21" s="556"/>
      <c r="D21" s="557"/>
      <c r="E21" s="431">
        <f>+E20*0.22</f>
        <v>0</v>
      </c>
    </row>
    <row r="22" spans="1:6" s="69" customFormat="1" ht="30" customHeight="1" thickBot="1">
      <c r="A22" s="115"/>
      <c r="B22" s="116" t="s">
        <v>8</v>
      </c>
      <c r="C22" s="117"/>
      <c r="D22" s="117"/>
      <c r="E22" s="117">
        <f>SUM(E20:E21)</f>
        <v>0</v>
      </c>
    </row>
    <row r="23" spans="1:6" ht="15.75" thickTop="1">
      <c r="A23" s="76"/>
      <c r="B23" s="76"/>
      <c r="C23" s="72"/>
      <c r="D23" s="579"/>
      <c r="E23" s="72"/>
    </row>
    <row r="24" spans="1:6" s="569" customFormat="1" ht="24" thickBot="1">
      <c r="A24" s="565" t="s">
        <v>1510</v>
      </c>
      <c r="B24" s="566"/>
      <c r="C24" s="567"/>
      <c r="D24" s="568"/>
      <c r="E24" s="641"/>
    </row>
    <row r="25" spans="1:6" s="69" customFormat="1" ht="30" customHeight="1" thickTop="1">
      <c r="A25" s="555" t="str">
        <f>'CSI.Rekapitulacija CS'!$A$11</f>
        <v>CSJ</v>
      </c>
      <c r="B25" s="558" t="str">
        <f>'CSI.Rekapitulacija CS'!$B$11</f>
        <v>GRADBENA DELA</v>
      </c>
      <c r="C25" s="564">
        <f>'CSI.Rekapitulacija CS'!$C$17</f>
        <v>0</v>
      </c>
      <c r="D25" s="580">
        <f>'CSI.Rekapitulacija CS'!$D$17</f>
        <v>0</v>
      </c>
      <c r="E25" s="563">
        <f t="shared" ref="E25:E29" si="2">+C25-D25</f>
        <v>0</v>
      </c>
      <c r="F25" s="154"/>
    </row>
    <row r="26" spans="1:6" s="69" customFormat="1" ht="30" customHeight="1">
      <c r="A26" s="555" t="str">
        <f>'CSI.Rekapitulacija CS'!$A$19</f>
        <v>CSK</v>
      </c>
      <c r="B26" s="558" t="str">
        <f>'CSI.Rekapitulacija CS'!$B$19</f>
        <v>OBRTNIŠKA DELA</v>
      </c>
      <c r="C26" s="564">
        <f>'CSI.Rekapitulacija CS'!$C$28</f>
        <v>0</v>
      </c>
      <c r="D26" s="580">
        <f>'CSI.Rekapitulacija CS'!$D$28</f>
        <v>0</v>
      </c>
      <c r="E26" s="563">
        <f t="shared" si="2"/>
        <v>0</v>
      </c>
      <c r="F26" s="154"/>
    </row>
    <row r="27" spans="1:6" s="69" customFormat="1" ht="30" customHeight="1">
      <c r="A27" s="555" t="str">
        <f>'CSI.Rekapitulacija CS'!$A$30</f>
        <v>CSL</v>
      </c>
      <c r="B27" s="558" t="str">
        <f>'CSI.Rekapitulacija CS'!$B$30</f>
        <v>ELEKTROINSTALACIJE</v>
      </c>
      <c r="C27" s="564">
        <f>'CSI.Rekapitulacija CS'!$C$38</f>
        <v>0</v>
      </c>
      <c r="D27" s="580">
        <f>'CSI.Rekapitulacija CS'!$D$38</f>
        <v>0</v>
      </c>
      <c r="E27" s="563">
        <f t="shared" si="2"/>
        <v>0</v>
      </c>
      <c r="F27" s="154"/>
    </row>
    <row r="28" spans="1:6" s="69" customFormat="1" ht="30" customHeight="1">
      <c r="A28" s="555" t="str">
        <f>'CSI.Rekapitulacija CS'!$A$40</f>
        <v>CSM</v>
      </c>
      <c r="B28" s="558" t="str">
        <f>'CSI.Rekapitulacija CS'!$B$40</f>
        <v>STROJNE INSTALACIJE</v>
      </c>
      <c r="C28" s="564">
        <f>'CSI.Rekapitulacija CS'!$C$47</f>
        <v>0</v>
      </c>
      <c r="D28" s="580">
        <f>'CSI.Rekapitulacija CS'!$D$47</f>
        <v>0</v>
      </c>
      <c r="E28" s="563">
        <f t="shared" si="2"/>
        <v>0</v>
      </c>
      <c r="F28" s="154"/>
    </row>
    <row r="29" spans="1:6" s="69" customFormat="1" ht="30" customHeight="1">
      <c r="A29" s="555" t="str">
        <f>'CSI.Rekapitulacija CS'!$A$49</f>
        <v>CSO</v>
      </c>
      <c r="B29" s="558" t="str">
        <f>'CSI.Rekapitulacija CS'!$B$49</f>
        <v>OPREMA</v>
      </c>
      <c r="C29" s="564">
        <f>'CSI.Rekapitulacija CS'!$C$54</f>
        <v>0</v>
      </c>
      <c r="D29" s="580">
        <f>'CSI.Rekapitulacija CS'!$D$54</f>
        <v>0</v>
      </c>
      <c r="E29" s="563">
        <f t="shared" si="2"/>
        <v>0</v>
      </c>
      <c r="F29" s="154"/>
    </row>
    <row r="30" spans="1:6" s="69" customFormat="1" ht="30" customHeight="1" thickBot="1">
      <c r="A30" s="115"/>
      <c r="B30" s="116" t="s">
        <v>25</v>
      </c>
      <c r="C30" s="117">
        <f>SUM(C25:C29)</f>
        <v>0</v>
      </c>
      <c r="D30" s="117">
        <f>SUM(D25:D29)</f>
        <v>0</v>
      </c>
      <c r="E30" s="117">
        <f>SUM(E25:E29)</f>
        <v>0</v>
      </c>
    </row>
    <row r="31" spans="1:6" s="69" customFormat="1" ht="30" customHeight="1" thickTop="1">
      <c r="A31" s="118"/>
      <c r="B31" s="114" t="s">
        <v>23</v>
      </c>
      <c r="C31" s="556"/>
      <c r="D31" s="557"/>
      <c r="E31" s="431">
        <f>+E30*0.22</f>
        <v>0</v>
      </c>
    </row>
    <row r="32" spans="1:6" s="69" customFormat="1" ht="30" customHeight="1" thickBot="1">
      <c r="A32" s="115"/>
      <c r="B32" s="116" t="s">
        <v>8</v>
      </c>
      <c r="C32" s="117"/>
      <c r="D32" s="117"/>
      <c r="E32" s="117">
        <f>SUM(E30:E31)</f>
        <v>0</v>
      </c>
    </row>
    <row r="33" spans="1:7" ht="15.75" thickTop="1">
      <c r="A33" s="76"/>
      <c r="B33" s="76"/>
      <c r="C33" s="72"/>
      <c r="D33" s="579"/>
      <c r="E33" s="72"/>
    </row>
    <row r="34" spans="1:7" s="569" customFormat="1" ht="23.25">
      <c r="A34" s="570" t="s">
        <v>3080</v>
      </c>
      <c r="B34" s="571"/>
      <c r="C34" s="572"/>
      <c r="D34" s="573"/>
      <c r="E34" s="574"/>
    </row>
    <row r="35" spans="1:7" s="147" customFormat="1" ht="18.75">
      <c r="A35" s="581" t="s">
        <v>1525</v>
      </c>
      <c r="B35" s="581"/>
      <c r="C35" s="582"/>
      <c r="D35" s="583"/>
      <c r="E35" s="584">
        <f>+E20</f>
        <v>0</v>
      </c>
    </row>
    <row r="36" spans="1:7" s="147" customFormat="1" ht="18.75">
      <c r="A36" s="581" t="s">
        <v>1510</v>
      </c>
      <c r="B36" s="581"/>
      <c r="C36" s="582"/>
      <c r="D36" s="583"/>
      <c r="E36" s="584">
        <f>+E30</f>
        <v>0</v>
      </c>
    </row>
    <row r="37" spans="1:7" s="69" customFormat="1" ht="30" customHeight="1" thickBot="1">
      <c r="A37" s="115"/>
      <c r="B37" s="116" t="s">
        <v>25</v>
      </c>
      <c r="C37" s="117">
        <f>SUM(C32:C36)</f>
        <v>0</v>
      </c>
      <c r="D37" s="117">
        <f>SUM(D32:D36)</f>
        <v>0</v>
      </c>
      <c r="E37" s="117">
        <f>SUM(E35:E36)</f>
        <v>0</v>
      </c>
    </row>
    <row r="38" spans="1:7" s="69" customFormat="1" ht="30" customHeight="1" thickTop="1">
      <c r="A38" s="575"/>
      <c r="B38" s="575" t="s">
        <v>23</v>
      </c>
      <c r="C38" s="576"/>
      <c r="D38" s="577"/>
      <c r="E38" s="642">
        <f>+E37*0.22</f>
        <v>0</v>
      </c>
      <c r="G38" s="113"/>
    </row>
    <row r="39" spans="1:7" s="69" customFormat="1" ht="30" customHeight="1">
      <c r="A39" s="570"/>
      <c r="B39" s="570" t="s">
        <v>8</v>
      </c>
      <c r="C39" s="578"/>
      <c r="D39" s="578"/>
      <c r="E39" s="578">
        <f>SUM(E37:E38)</f>
        <v>0</v>
      </c>
    </row>
    <row r="41" spans="1:7" s="69" customFormat="1" ht="15.75">
      <c r="B41" s="315" t="s">
        <v>153</v>
      </c>
      <c r="C41" s="316"/>
      <c r="D41" s="315"/>
    </row>
    <row r="42" spans="1:7" s="69" customFormat="1" ht="15.75">
      <c r="B42" s="317" t="s">
        <v>154</v>
      </c>
      <c r="C42" s="318"/>
      <c r="D42" s="319"/>
    </row>
    <row r="43" spans="1:7" s="69" customFormat="1" ht="15.75">
      <c r="B43" s="317" t="s">
        <v>155</v>
      </c>
      <c r="C43" s="318"/>
      <c r="D43" s="319"/>
    </row>
    <row r="44" spans="1:7" s="69" customFormat="1" ht="15.75">
      <c r="B44" s="317" t="s">
        <v>156</v>
      </c>
      <c r="C44" s="318"/>
      <c r="D44" s="319"/>
    </row>
    <row r="45" spans="1:7" s="69" customFormat="1" ht="15.75">
      <c r="B45" s="317" t="s">
        <v>157</v>
      </c>
      <c r="C45" s="318"/>
      <c r="D45" s="319"/>
    </row>
    <row r="46" spans="1:7" s="69" customFormat="1" ht="15.75">
      <c r="B46" s="317" t="s">
        <v>158</v>
      </c>
      <c r="C46" s="318"/>
      <c r="D46" s="319"/>
    </row>
    <row r="47" spans="1:7" s="69" customFormat="1" ht="15.75">
      <c r="B47" s="310"/>
      <c r="C47" s="311"/>
      <c r="D47" s="310"/>
    </row>
    <row r="48" spans="1:7" s="69" customFormat="1" ht="15.75">
      <c r="B48" s="312"/>
      <c r="C48" s="311"/>
      <c r="D48" s="310"/>
    </row>
    <row r="49" spans="2:4" s="69" customFormat="1" ht="15.75">
      <c r="B49" s="312"/>
      <c r="C49" s="311"/>
      <c r="D49" s="313"/>
    </row>
    <row r="50" spans="2:4" s="69" customFormat="1" ht="15.75">
      <c r="B50" s="312"/>
      <c r="C50" s="311"/>
      <c r="D50" s="310"/>
    </row>
    <row r="51" spans="2:4" s="69" customFormat="1" ht="15.75">
      <c r="B51" s="312"/>
      <c r="C51" s="311"/>
      <c r="D51" s="310"/>
    </row>
    <row r="52" spans="2:4" s="69" customFormat="1" ht="15.75">
      <c r="B52" s="310"/>
      <c r="C52" s="311"/>
      <c r="D52" s="310"/>
    </row>
    <row r="53" spans="2:4" s="69" customFormat="1" ht="15.75">
      <c r="B53" s="310"/>
      <c r="C53" s="314" t="s">
        <v>159</v>
      </c>
      <c r="D53" s="112"/>
    </row>
    <row r="54" spans="2:4" s="69" customFormat="1" ht="15.75">
      <c r="B54" s="312"/>
      <c r="C54" s="311"/>
      <c r="D54" s="310"/>
    </row>
    <row r="55" spans="2:4" s="69" customFormat="1" ht="15.75">
      <c r="C55" s="113"/>
      <c r="D55" s="112"/>
    </row>
  </sheetData>
  <sheetProtection algorithmName="SHA-512" hashValue="/sKa+ALzer57qXuYxl7xMqQBBceTB9WCwPrPaRglO92vxKRcuSBGnoQTRKulKAG+9/NGveRk1SWEG3uhdpVdjA==" saltValue="rB8DjSpywWrfJbT3aWMoIw==" spinCount="100000" sheet="1" objects="1" scenarios="1"/>
  <mergeCells count="1">
    <mergeCell ref="A11:B11"/>
  </mergeCells>
  <pageMargins left="0.59055118110236227" right="0.19685039370078741" top="0.74803149606299213" bottom="0.74803149606299213" header="0.31496062992125984" footer="0.31496062992125984"/>
  <pageSetup scale="60" firstPageNumber="2" fitToHeight="0" orientation="portrait" useFirstPageNumber="1" r:id="rId1"/>
  <headerFooter>
    <oddHeader>&amp;L&amp;9ENERGETSKA SANACIJA OBJEKTA VRTEC VRHOVCI ENOTA VRHOVCI, PRI KATERI SE UPOŠTEVAJO OKOLJSKI VIDIKI</oddHeader>
    <oddFooter>&amp;L&amp;A&amp;R&amp;P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J97"/>
  <sheetViews>
    <sheetView showZeros="0" workbookViewId="0">
      <selection activeCell="N15" sqref="N15"/>
    </sheetView>
  </sheetViews>
  <sheetFormatPr defaultColWidth="9.42578125" defaultRowHeight="15"/>
  <cols>
    <col min="1" max="1" width="10.140625" style="198" bestFit="1" customWidth="1"/>
    <col min="2" max="2" width="45.5703125" style="29" customWidth="1"/>
    <col min="3" max="3" width="6" style="70" bestFit="1" customWidth="1"/>
    <col min="4" max="4" width="6.5703125" style="70" customWidth="1"/>
    <col min="5" max="5" width="11.42578125" style="41" bestFit="1" customWidth="1"/>
    <col min="6" max="6" width="14.85546875" style="59" bestFit="1" customWidth="1"/>
    <col min="7" max="7" width="16.5703125" style="50" customWidth="1"/>
    <col min="8" max="8" width="18" style="50" bestFit="1" customWidth="1"/>
    <col min="9" max="9" width="22.5703125" style="29" bestFit="1" customWidth="1"/>
    <col min="10" max="10" width="18" style="29" bestFit="1" customWidth="1"/>
    <col min="11" max="16384" width="9.42578125" style="29"/>
  </cols>
  <sheetData>
    <row r="1" spans="1:10" s="147" customFormat="1" ht="18.75">
      <c r="A1" s="278" t="s">
        <v>1497</v>
      </c>
      <c r="B1" s="74" t="s">
        <v>39</v>
      </c>
      <c r="C1" s="262"/>
      <c r="D1" s="262"/>
      <c r="E1" s="279"/>
      <c r="F1" s="279"/>
      <c r="G1" s="270"/>
      <c r="H1" s="270"/>
      <c r="I1" s="270"/>
      <c r="J1" s="270"/>
    </row>
    <row r="2" spans="1:10" s="147" customFormat="1" ht="18.75">
      <c r="A2" s="282"/>
      <c r="C2" s="283"/>
      <c r="D2" s="283"/>
      <c r="E2" s="284"/>
      <c r="F2" s="285"/>
      <c r="G2" s="286"/>
      <c r="H2" s="286"/>
    </row>
    <row r="3" spans="1:10" s="147" customFormat="1" ht="18.75">
      <c r="A3" s="271" t="s">
        <v>1502</v>
      </c>
      <c r="B3" s="266" t="s">
        <v>1312</v>
      </c>
      <c r="C3" s="267"/>
      <c r="D3" s="267"/>
      <c r="E3" s="272"/>
      <c r="F3" s="269"/>
      <c r="G3" s="266"/>
      <c r="H3" s="266"/>
      <c r="I3" s="266"/>
      <c r="J3" s="266"/>
    </row>
    <row r="4" spans="1:10" ht="15" customHeight="1">
      <c r="A4" s="196"/>
      <c r="B4" s="219"/>
      <c r="C4" s="66"/>
      <c r="D4" s="66"/>
      <c r="E4" s="61"/>
      <c r="F4" s="61"/>
    </row>
    <row r="5" spans="1:10" s="39" customFormat="1" ht="12.75">
      <c r="A5" s="422" t="s">
        <v>1514</v>
      </c>
      <c r="B5" s="36" t="s">
        <v>17</v>
      </c>
      <c r="C5" s="37" t="s">
        <v>1515</v>
      </c>
      <c r="D5" s="37" t="s">
        <v>1516</v>
      </c>
      <c r="E5" s="423" t="s">
        <v>1517</v>
      </c>
      <c r="F5" s="38" t="s">
        <v>1518</v>
      </c>
      <c r="G5" s="38" t="s">
        <v>1519</v>
      </c>
      <c r="H5" s="38" t="s">
        <v>1520</v>
      </c>
      <c r="I5" s="424" t="s">
        <v>1521</v>
      </c>
      <c r="J5" s="35" t="s">
        <v>41</v>
      </c>
    </row>
    <row r="6" spans="1:10">
      <c r="A6" s="225"/>
      <c r="B6" s="136"/>
      <c r="C6" s="347"/>
      <c r="D6" s="347"/>
      <c r="E6" s="48"/>
      <c r="G6" s="124"/>
      <c r="H6" s="125"/>
    </row>
    <row r="7" spans="1:10" s="230" customFormat="1" ht="30">
      <c r="A7" s="225" t="s">
        <v>652</v>
      </c>
      <c r="B7" s="136" t="s">
        <v>1288</v>
      </c>
      <c r="C7" s="226"/>
      <c r="D7" s="226"/>
      <c r="E7" s="48"/>
      <c r="F7" s="42"/>
      <c r="G7" s="138"/>
      <c r="H7" s="135"/>
    </row>
    <row r="8" spans="1:10" s="230" customFormat="1" ht="30">
      <c r="A8" s="225"/>
      <c r="B8" s="136" t="s">
        <v>1289</v>
      </c>
      <c r="C8" s="226"/>
      <c r="D8" s="226"/>
      <c r="E8" s="48"/>
      <c r="F8" s="42"/>
      <c r="G8" s="138"/>
      <c r="H8" s="135"/>
    </row>
    <row r="9" spans="1:10" s="230" customFormat="1" ht="30">
      <c r="A9" s="225"/>
      <c r="B9" s="136" t="s">
        <v>1290</v>
      </c>
      <c r="C9" s="226"/>
      <c r="D9" s="226"/>
      <c r="E9" s="48"/>
      <c r="F9" s="42"/>
      <c r="G9" s="138"/>
      <c r="H9" s="135"/>
    </row>
    <row r="10" spans="1:10" s="230" customFormat="1">
      <c r="A10" s="225"/>
      <c r="B10" s="136" t="s">
        <v>1291</v>
      </c>
      <c r="C10" s="226"/>
      <c r="D10" s="226"/>
      <c r="E10" s="48"/>
      <c r="F10" s="42"/>
      <c r="G10" s="138"/>
      <c r="H10" s="135"/>
    </row>
    <row r="11" spans="1:10" s="230" customFormat="1">
      <c r="A11" s="225"/>
      <c r="B11" s="136" t="s">
        <v>1292</v>
      </c>
      <c r="C11" s="226"/>
      <c r="D11" s="226"/>
      <c r="E11" s="48"/>
      <c r="F11" s="42"/>
      <c r="G11" s="138"/>
      <c r="H11" s="135"/>
    </row>
    <row r="12" spans="1:10" s="230" customFormat="1">
      <c r="A12" s="225"/>
      <c r="B12" s="136" t="s">
        <v>1293</v>
      </c>
      <c r="C12" s="226"/>
      <c r="D12" s="226"/>
      <c r="E12" s="48"/>
      <c r="F12" s="42"/>
      <c r="G12" s="138"/>
      <c r="H12" s="135"/>
    </row>
    <row r="13" spans="1:10" s="230" customFormat="1">
      <c r="A13" s="225"/>
      <c r="B13" s="136" t="s">
        <v>1294</v>
      </c>
      <c r="C13" s="226"/>
      <c r="D13" s="226"/>
      <c r="E13" s="48"/>
      <c r="F13" s="42"/>
      <c r="G13" s="138"/>
      <c r="H13" s="135"/>
    </row>
    <row r="14" spans="1:10" s="230" customFormat="1">
      <c r="A14" s="225"/>
      <c r="B14" s="136" t="s">
        <v>1295</v>
      </c>
      <c r="C14" s="592" t="s">
        <v>14</v>
      </c>
      <c r="D14" s="393">
        <v>1</v>
      </c>
      <c r="E14" s="123"/>
      <c r="F14" s="72">
        <f>+E14*D14</f>
        <v>0</v>
      </c>
      <c r="G14" s="425">
        <f>+E14*'B.Skupna rekapitulacija'!$C$9</f>
        <v>0</v>
      </c>
      <c r="H14" s="425">
        <f>+G14*D14</f>
        <v>0</v>
      </c>
      <c r="I14" s="427">
        <f>+E14*(1-'B.Skupna rekapitulacija'!$C$9)</f>
        <v>0</v>
      </c>
      <c r="J14" s="426">
        <f>+I14*D14</f>
        <v>0</v>
      </c>
    </row>
    <row r="15" spans="1:10" s="230" customFormat="1" ht="115.5">
      <c r="A15" s="225"/>
      <c r="B15" s="639" t="s">
        <v>3081</v>
      </c>
      <c r="C15" s="391"/>
      <c r="D15" s="393"/>
      <c r="E15" s="48"/>
      <c r="F15" s="42"/>
      <c r="G15" s="138"/>
      <c r="H15" s="135"/>
    </row>
    <row r="16" spans="1:10" s="230" customFormat="1">
      <c r="A16" s="225"/>
      <c r="B16" s="136"/>
      <c r="C16" s="391"/>
      <c r="D16" s="393"/>
      <c r="E16" s="48"/>
      <c r="F16" s="42"/>
      <c r="G16" s="138"/>
      <c r="H16" s="135"/>
    </row>
    <row r="17" spans="1:10" s="230" customFormat="1">
      <c r="A17" s="225" t="s">
        <v>653</v>
      </c>
      <c r="B17" s="136" t="s">
        <v>1296</v>
      </c>
      <c r="C17" s="592" t="s">
        <v>15</v>
      </c>
      <c r="D17" s="393">
        <v>1</v>
      </c>
      <c r="E17" s="123"/>
      <c r="F17" s="72">
        <f>+E17*D17</f>
        <v>0</v>
      </c>
      <c r="G17" s="425">
        <f>+E17*'B.Skupna rekapitulacija'!$C$9</f>
        <v>0</v>
      </c>
      <c r="H17" s="425">
        <f>+G17*D17</f>
        <v>0</v>
      </c>
      <c r="I17" s="427">
        <f>+E17*(1-'B.Skupna rekapitulacija'!$C$9)</f>
        <v>0</v>
      </c>
      <c r="J17" s="426">
        <f>+I17*D17</f>
        <v>0</v>
      </c>
    </row>
    <row r="18" spans="1:10" s="230" customFormat="1">
      <c r="A18" s="225"/>
      <c r="B18" s="136"/>
      <c r="C18" s="391"/>
      <c r="D18" s="393"/>
      <c r="E18" s="48"/>
      <c r="F18" s="42"/>
      <c r="G18" s="138"/>
      <c r="H18" s="135"/>
    </row>
    <row r="19" spans="1:10" s="230" customFormat="1">
      <c r="A19" s="225" t="s">
        <v>654</v>
      </c>
      <c r="B19" s="136" t="s">
        <v>1297</v>
      </c>
      <c r="C19" s="391"/>
      <c r="D19" s="393"/>
      <c r="E19" s="48"/>
      <c r="F19" s="42"/>
      <c r="G19" s="138"/>
      <c r="H19" s="135"/>
    </row>
    <row r="20" spans="1:10" s="230" customFormat="1">
      <c r="A20" s="225"/>
      <c r="B20" s="136" t="s">
        <v>1298</v>
      </c>
      <c r="C20" s="592" t="s">
        <v>15</v>
      </c>
      <c r="D20" s="393">
        <v>1</v>
      </c>
      <c r="E20" s="123"/>
      <c r="F20" s="72">
        <f>+E20*D20</f>
        <v>0</v>
      </c>
      <c r="G20" s="425">
        <f>+E20*'B.Skupna rekapitulacija'!$C$9</f>
        <v>0</v>
      </c>
      <c r="H20" s="425">
        <f>+G20*D20</f>
        <v>0</v>
      </c>
      <c r="I20" s="427">
        <f>+E20*(1-'B.Skupna rekapitulacija'!$C$9)</f>
        <v>0</v>
      </c>
      <c r="J20" s="426">
        <f>+I20*D20</f>
        <v>0</v>
      </c>
    </row>
    <row r="21" spans="1:10" s="230" customFormat="1">
      <c r="A21" s="225"/>
      <c r="B21" s="136"/>
      <c r="C21" s="391"/>
      <c r="D21" s="393"/>
      <c r="E21" s="48"/>
      <c r="F21" s="42"/>
      <c r="G21" s="138"/>
      <c r="H21" s="135"/>
    </row>
    <row r="22" spans="1:10" s="230" customFormat="1" ht="30">
      <c r="A22" s="225" t="s">
        <v>655</v>
      </c>
      <c r="B22" s="136" t="s">
        <v>1299</v>
      </c>
      <c r="C22" s="592" t="s">
        <v>15</v>
      </c>
      <c r="D22" s="393">
        <v>1</v>
      </c>
      <c r="E22" s="123"/>
      <c r="F22" s="72">
        <f>+E22*D22</f>
        <v>0</v>
      </c>
      <c r="G22" s="425">
        <f>+E22*'B.Skupna rekapitulacija'!$C$9</f>
        <v>0</v>
      </c>
      <c r="H22" s="425">
        <f>+G22*D22</f>
        <v>0</v>
      </c>
      <c r="I22" s="427">
        <f>+E22*(1-'B.Skupna rekapitulacija'!$C$9)</f>
        <v>0</v>
      </c>
      <c r="J22" s="426">
        <f>+I22*D22</f>
        <v>0</v>
      </c>
    </row>
    <row r="23" spans="1:10" s="230" customFormat="1">
      <c r="A23" s="225"/>
      <c r="B23" s="136"/>
      <c r="C23" s="391"/>
      <c r="D23" s="393"/>
      <c r="E23" s="48"/>
      <c r="F23" s="42"/>
      <c r="G23" s="138"/>
      <c r="H23" s="135"/>
    </row>
    <row r="24" spans="1:10" s="230" customFormat="1">
      <c r="A24" s="225" t="s">
        <v>656</v>
      </c>
      <c r="B24" s="136" t="s">
        <v>1300</v>
      </c>
      <c r="C24" s="592" t="s">
        <v>37</v>
      </c>
      <c r="D24" s="393">
        <v>20</v>
      </c>
      <c r="E24" s="123"/>
      <c r="F24" s="72">
        <f>+E24*D24</f>
        <v>0</v>
      </c>
      <c r="G24" s="425">
        <f>+E24*'B.Skupna rekapitulacija'!$C$9</f>
        <v>0</v>
      </c>
      <c r="H24" s="425">
        <f>+G24*D24</f>
        <v>0</v>
      </c>
      <c r="I24" s="427">
        <f>+E24*(1-'B.Skupna rekapitulacija'!$C$9)</f>
        <v>0</v>
      </c>
      <c r="J24" s="426">
        <f>+I24*D24</f>
        <v>0</v>
      </c>
    </row>
    <row r="25" spans="1:10" s="230" customFormat="1">
      <c r="A25" s="225"/>
      <c r="B25" s="136"/>
      <c r="C25" s="391"/>
      <c r="D25" s="393"/>
      <c r="E25" s="48"/>
      <c r="F25" s="42"/>
      <c r="G25" s="138"/>
      <c r="H25" s="135"/>
    </row>
    <row r="26" spans="1:10" s="230" customFormat="1">
      <c r="A26" s="225" t="s">
        <v>657</v>
      </c>
      <c r="B26" s="136" t="s">
        <v>1301</v>
      </c>
      <c r="C26" s="592" t="s">
        <v>37</v>
      </c>
      <c r="D26" s="393">
        <v>20</v>
      </c>
      <c r="E26" s="123"/>
      <c r="F26" s="72">
        <f>+E26*D26</f>
        <v>0</v>
      </c>
      <c r="G26" s="425">
        <f>+E26*'B.Skupna rekapitulacija'!$C$9</f>
        <v>0</v>
      </c>
      <c r="H26" s="425">
        <f>+G26*D26</f>
        <v>0</v>
      </c>
      <c r="I26" s="427">
        <f>+E26*(1-'B.Skupna rekapitulacija'!$C$9)</f>
        <v>0</v>
      </c>
      <c r="J26" s="426">
        <f>+I26*D26</f>
        <v>0</v>
      </c>
    </row>
    <row r="27" spans="1:10" s="230" customFormat="1">
      <c r="A27" s="225"/>
      <c r="B27" s="136"/>
      <c r="C27" s="391"/>
      <c r="D27" s="393"/>
      <c r="E27" s="48"/>
      <c r="F27" s="42"/>
      <c r="G27" s="138"/>
      <c r="H27" s="135"/>
    </row>
    <row r="28" spans="1:10" s="230" customFormat="1">
      <c r="A28" s="225" t="s">
        <v>658</v>
      </c>
      <c r="B28" s="136" t="s">
        <v>1302</v>
      </c>
      <c r="C28" s="592" t="s">
        <v>37</v>
      </c>
      <c r="D28" s="393">
        <v>40</v>
      </c>
      <c r="E28" s="123"/>
      <c r="F28" s="72">
        <f>+E28*D28</f>
        <v>0</v>
      </c>
      <c r="G28" s="425">
        <f>+E28*'B.Skupna rekapitulacija'!$C$9</f>
        <v>0</v>
      </c>
      <c r="H28" s="425">
        <f>+G28*D28</f>
        <v>0</v>
      </c>
      <c r="I28" s="427">
        <f>+E28*(1-'B.Skupna rekapitulacija'!$C$9)</f>
        <v>0</v>
      </c>
      <c r="J28" s="426">
        <f>+I28*D28</f>
        <v>0</v>
      </c>
    </row>
    <row r="29" spans="1:10" s="230" customFormat="1">
      <c r="A29" s="225"/>
      <c r="B29" s="136"/>
      <c r="C29" s="391"/>
      <c r="D29" s="393"/>
      <c r="E29" s="48"/>
      <c r="F29" s="42"/>
      <c r="G29" s="138"/>
      <c r="H29" s="135"/>
    </row>
    <row r="30" spans="1:10" s="230" customFormat="1">
      <c r="A30" s="225" t="s">
        <v>659</v>
      </c>
      <c r="B30" s="136" t="s">
        <v>1303</v>
      </c>
      <c r="C30" s="391"/>
      <c r="D30" s="393"/>
      <c r="E30" s="48"/>
      <c r="F30" s="42"/>
      <c r="G30" s="138"/>
      <c r="H30" s="135"/>
    </row>
    <row r="31" spans="1:10" s="230" customFormat="1">
      <c r="A31" s="225"/>
      <c r="B31" s="136" t="s">
        <v>1304</v>
      </c>
      <c r="C31" s="391"/>
      <c r="D31" s="393"/>
      <c r="E31" s="48"/>
      <c r="F31" s="42"/>
      <c r="G31" s="138"/>
      <c r="H31" s="135"/>
    </row>
    <row r="32" spans="1:10" s="230" customFormat="1">
      <c r="A32" s="225"/>
      <c r="B32" s="136" t="s">
        <v>1305</v>
      </c>
      <c r="C32" s="592" t="s">
        <v>14</v>
      </c>
      <c r="D32" s="393">
        <v>1</v>
      </c>
      <c r="E32" s="123"/>
      <c r="F32" s="72">
        <f>+E32*D32</f>
        <v>0</v>
      </c>
      <c r="G32" s="425">
        <f>+E32*'B.Skupna rekapitulacija'!$C$9</f>
        <v>0</v>
      </c>
      <c r="H32" s="425">
        <f>+G32*D32</f>
        <v>0</v>
      </c>
      <c r="I32" s="427">
        <f>+E32*(1-'B.Skupna rekapitulacija'!$C$9)</f>
        <v>0</v>
      </c>
      <c r="J32" s="426">
        <f>+I32*D32</f>
        <v>0</v>
      </c>
    </row>
    <row r="33" spans="1:10" s="230" customFormat="1">
      <c r="A33" s="225"/>
      <c r="B33" s="136"/>
      <c r="C33" s="391"/>
      <c r="D33" s="393"/>
      <c r="E33" s="48"/>
      <c r="F33" s="42"/>
      <c r="G33" s="138"/>
      <c r="H33" s="135"/>
    </row>
    <row r="34" spans="1:10" s="230" customFormat="1">
      <c r="A34" s="225" t="s">
        <v>660</v>
      </c>
      <c r="B34" s="136" t="s">
        <v>1306</v>
      </c>
      <c r="C34" s="391"/>
      <c r="D34" s="393"/>
      <c r="E34" s="48"/>
      <c r="F34" s="42"/>
      <c r="G34" s="138"/>
      <c r="H34" s="135"/>
    </row>
    <row r="35" spans="1:10" s="230" customFormat="1">
      <c r="A35" s="225"/>
      <c r="B35" s="136" t="s">
        <v>1307</v>
      </c>
      <c r="C35" s="592" t="s">
        <v>14</v>
      </c>
      <c r="D35" s="393">
        <v>1</v>
      </c>
      <c r="E35" s="123"/>
      <c r="F35" s="72">
        <f>+E35*D35</f>
        <v>0</v>
      </c>
      <c r="G35" s="425">
        <f>+E35*'B.Skupna rekapitulacija'!$C$9</f>
        <v>0</v>
      </c>
      <c r="H35" s="425">
        <f>+G35*D35</f>
        <v>0</v>
      </c>
      <c r="I35" s="427">
        <f>+E35*(1-'B.Skupna rekapitulacija'!$C$9)</f>
        <v>0</v>
      </c>
      <c r="J35" s="426">
        <f>+I35*D35</f>
        <v>0</v>
      </c>
    </row>
    <row r="36" spans="1:10" s="230" customFormat="1">
      <c r="A36" s="225"/>
      <c r="B36" s="136"/>
      <c r="C36" s="391"/>
      <c r="D36" s="226"/>
      <c r="E36" s="48"/>
      <c r="F36" s="42"/>
      <c r="G36" s="138"/>
      <c r="H36" s="135"/>
    </row>
    <row r="37" spans="1:10" s="230" customFormat="1">
      <c r="A37" s="225" t="s">
        <v>661</v>
      </c>
      <c r="B37" s="136" t="s">
        <v>698</v>
      </c>
      <c r="C37" s="592" t="s">
        <v>1219</v>
      </c>
      <c r="D37" s="394">
        <v>0.03</v>
      </c>
      <c r="E37" s="330">
        <f>SUM(E14:E35)*D37</f>
        <v>0</v>
      </c>
      <c r="F37" s="331">
        <f>+E37</f>
        <v>0</v>
      </c>
      <c r="G37" s="589">
        <f>+E37*'B.Skupna rekapitulacija'!$C$9</f>
        <v>0</v>
      </c>
      <c r="H37" s="589">
        <f>+G37</f>
        <v>0</v>
      </c>
      <c r="I37" s="590">
        <f>+E37*(1-'B.Skupna rekapitulacija'!$C$9)</f>
        <v>0</v>
      </c>
      <c r="J37" s="591">
        <f>+I37</f>
        <v>0</v>
      </c>
    </row>
    <row r="38" spans="1:10" s="230" customFormat="1">
      <c r="A38" s="225"/>
      <c r="B38" s="136"/>
      <c r="C38" s="226"/>
      <c r="D38" s="226"/>
      <c r="E38" s="48"/>
      <c r="F38" s="42"/>
      <c r="G38" s="138"/>
      <c r="H38" s="135"/>
    </row>
    <row r="39" spans="1:10" s="144" customFormat="1" ht="20.100000000000001" customHeight="1" thickBot="1">
      <c r="A39" s="204" t="s">
        <v>1502</v>
      </c>
      <c r="B39" s="145" t="s">
        <v>1313</v>
      </c>
      <c r="C39" s="142"/>
      <c r="D39" s="142"/>
      <c r="E39" s="143"/>
      <c r="F39" s="143">
        <f>SUM(F6:F38)</f>
        <v>0</v>
      </c>
      <c r="G39" s="143"/>
      <c r="H39" s="143">
        <f>SUM(H6:H38)</f>
        <v>0</v>
      </c>
      <c r="I39" s="143"/>
      <c r="J39" s="143">
        <f>SUM(J6:J38)</f>
        <v>0</v>
      </c>
    </row>
    <row r="40" spans="1:10" ht="15.75" thickTop="1">
      <c r="A40" s="194"/>
      <c r="B40" s="53"/>
      <c r="C40" s="52"/>
      <c r="D40" s="52"/>
      <c r="E40" s="40"/>
    </row>
    <row r="41" spans="1:10">
      <c r="A41" s="194"/>
      <c r="B41" s="53"/>
      <c r="C41" s="52"/>
      <c r="D41" s="52"/>
      <c r="E41" s="40"/>
    </row>
    <row r="42" spans="1:10">
      <c r="A42" s="194"/>
      <c r="B42" s="53"/>
      <c r="C42" s="52"/>
      <c r="D42" s="52"/>
      <c r="E42" s="40"/>
    </row>
    <row r="43" spans="1:10">
      <c r="A43" s="194"/>
      <c r="B43" s="53"/>
      <c r="C43" s="52"/>
      <c r="D43" s="52"/>
      <c r="E43" s="40"/>
    </row>
    <row r="44" spans="1:10">
      <c r="A44" s="194"/>
      <c r="B44" s="53"/>
      <c r="C44" s="52"/>
      <c r="D44" s="52"/>
      <c r="E44" s="40"/>
    </row>
    <row r="45" spans="1:10">
      <c r="A45" s="194"/>
      <c r="B45" s="53"/>
      <c r="C45" s="52"/>
      <c r="D45" s="52"/>
      <c r="E45" s="40"/>
    </row>
    <row r="46" spans="1:10">
      <c r="A46" s="194"/>
      <c r="B46" s="53"/>
      <c r="C46" s="52"/>
      <c r="D46" s="52"/>
      <c r="E46" s="40"/>
    </row>
    <row r="47" spans="1:10">
      <c r="A47" s="194"/>
      <c r="B47" s="53"/>
      <c r="C47" s="52"/>
      <c r="D47" s="52"/>
      <c r="E47" s="40"/>
    </row>
    <row r="48" spans="1:10">
      <c r="A48" s="194"/>
      <c r="B48" s="53"/>
      <c r="C48" s="52"/>
      <c r="D48" s="52"/>
      <c r="E48" s="40"/>
    </row>
    <row r="49" spans="1:5">
      <c r="A49" s="194"/>
      <c r="B49" s="53"/>
      <c r="C49" s="52"/>
      <c r="D49" s="52"/>
      <c r="E49" s="40"/>
    </row>
    <row r="50" spans="1:5">
      <c r="A50" s="194"/>
      <c r="B50" s="53"/>
      <c r="C50" s="52"/>
      <c r="D50" s="52"/>
      <c r="E50" s="40"/>
    </row>
    <row r="51" spans="1:5">
      <c r="A51" s="194"/>
      <c r="B51" s="53"/>
      <c r="C51" s="52"/>
      <c r="D51" s="52"/>
      <c r="E51" s="40"/>
    </row>
    <row r="52" spans="1:5">
      <c r="A52" s="194"/>
      <c r="B52" s="53"/>
      <c r="C52" s="52"/>
      <c r="D52" s="52"/>
      <c r="E52" s="40"/>
    </row>
    <row r="53" spans="1:5">
      <c r="A53" s="194"/>
      <c r="B53" s="53"/>
      <c r="C53" s="52"/>
      <c r="D53" s="52"/>
      <c r="E53" s="40"/>
    </row>
    <row r="54" spans="1:5">
      <c r="A54" s="194"/>
      <c r="B54" s="53"/>
      <c r="C54" s="52"/>
      <c r="D54" s="52"/>
      <c r="E54" s="40"/>
    </row>
    <row r="55" spans="1:5">
      <c r="A55" s="194"/>
      <c r="B55" s="53"/>
      <c r="C55" s="52"/>
      <c r="D55" s="52"/>
      <c r="E55" s="40"/>
    </row>
    <row r="56" spans="1:5">
      <c r="A56" s="194"/>
      <c r="B56" s="53"/>
      <c r="C56" s="52"/>
      <c r="D56" s="52"/>
      <c r="E56" s="40"/>
    </row>
    <row r="57" spans="1:5">
      <c r="A57" s="194"/>
      <c r="B57" s="53"/>
      <c r="C57" s="52"/>
      <c r="D57" s="52"/>
      <c r="E57" s="40"/>
    </row>
    <row r="58" spans="1:5">
      <c r="A58" s="194"/>
      <c r="B58" s="53"/>
      <c r="C58" s="52"/>
      <c r="D58" s="52"/>
      <c r="E58" s="40"/>
    </row>
    <row r="59" spans="1:5">
      <c r="A59" s="194"/>
      <c r="B59" s="53"/>
      <c r="C59" s="52"/>
      <c r="D59" s="52"/>
      <c r="E59" s="40"/>
    </row>
    <row r="60" spans="1:5">
      <c r="A60" s="194"/>
      <c r="B60" s="53"/>
      <c r="C60" s="52"/>
      <c r="D60" s="52"/>
      <c r="E60" s="40"/>
    </row>
    <row r="61" spans="1:5">
      <c r="A61" s="194"/>
      <c r="B61" s="53"/>
      <c r="C61" s="52"/>
      <c r="D61" s="52"/>
      <c r="E61" s="40"/>
    </row>
    <row r="62" spans="1:5">
      <c r="A62" s="194"/>
      <c r="B62" s="53"/>
      <c r="C62" s="52"/>
      <c r="D62" s="52"/>
      <c r="E62" s="40"/>
    </row>
    <row r="63" spans="1:5">
      <c r="A63" s="194"/>
      <c r="B63" s="53"/>
      <c r="C63" s="52"/>
      <c r="D63" s="52"/>
      <c r="E63" s="40"/>
    </row>
    <row r="64" spans="1:5">
      <c r="A64" s="194"/>
      <c r="B64" s="53"/>
      <c r="C64" s="52"/>
      <c r="D64" s="52"/>
      <c r="E64" s="40"/>
    </row>
    <row r="65" spans="1:5">
      <c r="A65" s="194"/>
      <c r="B65" s="53"/>
      <c r="C65" s="52"/>
      <c r="D65" s="52"/>
      <c r="E65" s="40"/>
    </row>
    <row r="66" spans="1:5">
      <c r="A66" s="194"/>
      <c r="B66" s="53"/>
      <c r="C66" s="52"/>
      <c r="D66" s="52"/>
      <c r="E66" s="40"/>
    </row>
    <row r="67" spans="1:5">
      <c r="A67" s="194"/>
      <c r="B67" s="53"/>
      <c r="C67" s="52"/>
      <c r="D67" s="52"/>
      <c r="E67" s="40"/>
    </row>
    <row r="68" spans="1:5">
      <c r="A68" s="194"/>
      <c r="B68" s="53"/>
      <c r="C68" s="52"/>
      <c r="D68" s="52"/>
      <c r="E68" s="40"/>
    </row>
    <row r="69" spans="1:5">
      <c r="A69" s="194"/>
      <c r="B69" s="53"/>
      <c r="C69" s="52"/>
      <c r="D69" s="52"/>
      <c r="E69" s="40"/>
    </row>
    <row r="70" spans="1:5">
      <c r="A70" s="194"/>
      <c r="B70" s="53"/>
      <c r="C70" s="52"/>
      <c r="D70" s="52"/>
      <c r="E70" s="40"/>
    </row>
    <row r="71" spans="1:5">
      <c r="A71" s="194"/>
      <c r="B71" s="53"/>
      <c r="C71" s="52"/>
      <c r="D71" s="52"/>
      <c r="E71" s="40"/>
    </row>
    <row r="72" spans="1:5">
      <c r="A72" s="194"/>
      <c r="B72" s="53"/>
      <c r="C72" s="52"/>
      <c r="D72" s="52"/>
      <c r="E72" s="40"/>
    </row>
    <row r="73" spans="1:5">
      <c r="A73" s="194"/>
      <c r="B73" s="53"/>
      <c r="C73" s="52"/>
      <c r="D73" s="52"/>
      <c r="E73" s="40"/>
    </row>
    <row r="74" spans="1:5">
      <c r="A74" s="194"/>
      <c r="B74" s="53"/>
      <c r="C74" s="52"/>
      <c r="D74" s="52"/>
      <c r="E74" s="40"/>
    </row>
    <row r="75" spans="1:5">
      <c r="A75" s="194"/>
      <c r="B75" s="53"/>
      <c r="C75" s="52"/>
      <c r="D75" s="52"/>
      <c r="E75" s="40"/>
    </row>
    <row r="76" spans="1:5">
      <c r="A76" s="194"/>
      <c r="B76" s="53"/>
      <c r="C76" s="52"/>
      <c r="D76" s="52"/>
      <c r="E76" s="40"/>
    </row>
    <row r="77" spans="1:5">
      <c r="A77" s="194"/>
      <c r="B77" s="53"/>
      <c r="C77" s="52"/>
      <c r="D77" s="52"/>
      <c r="E77" s="40"/>
    </row>
    <row r="78" spans="1:5">
      <c r="A78" s="194"/>
      <c r="B78" s="53"/>
      <c r="C78" s="52"/>
      <c r="D78" s="52"/>
      <c r="E78" s="40"/>
    </row>
    <row r="79" spans="1:5">
      <c r="A79" s="194"/>
      <c r="B79" s="53"/>
      <c r="C79" s="52"/>
      <c r="D79" s="52"/>
      <c r="E79" s="40"/>
    </row>
    <row r="80" spans="1:5">
      <c r="A80" s="194"/>
      <c r="B80" s="53"/>
      <c r="C80" s="52"/>
      <c r="D80" s="52"/>
      <c r="E80" s="40"/>
    </row>
    <row r="81" spans="1:5">
      <c r="A81" s="194"/>
      <c r="B81" s="53"/>
      <c r="C81" s="52"/>
      <c r="D81" s="52"/>
      <c r="E81" s="40"/>
    </row>
    <row r="82" spans="1:5">
      <c r="A82" s="194"/>
      <c r="B82" s="53"/>
      <c r="C82" s="52"/>
      <c r="D82" s="52"/>
      <c r="E82" s="40"/>
    </row>
    <row r="83" spans="1:5">
      <c r="A83" s="194"/>
      <c r="B83" s="53"/>
      <c r="C83" s="52"/>
      <c r="D83" s="52"/>
      <c r="E83" s="40"/>
    </row>
    <row r="84" spans="1:5">
      <c r="A84" s="194"/>
      <c r="B84" s="53"/>
      <c r="C84" s="52"/>
      <c r="D84" s="52"/>
      <c r="E84" s="40"/>
    </row>
    <row r="85" spans="1:5">
      <c r="A85" s="194"/>
      <c r="B85" s="53"/>
      <c r="C85" s="52"/>
      <c r="D85" s="52"/>
      <c r="E85" s="40"/>
    </row>
    <row r="86" spans="1:5">
      <c r="A86" s="194"/>
      <c r="B86" s="53"/>
      <c r="C86" s="52"/>
      <c r="D86" s="52"/>
      <c r="E86" s="40"/>
    </row>
    <row r="87" spans="1:5">
      <c r="A87" s="194"/>
      <c r="B87" s="53"/>
      <c r="C87" s="52"/>
      <c r="D87" s="52"/>
      <c r="E87" s="40"/>
    </row>
    <row r="88" spans="1:5">
      <c r="A88" s="194"/>
      <c r="B88" s="53"/>
      <c r="C88" s="52"/>
      <c r="D88" s="52"/>
      <c r="E88" s="40"/>
    </row>
    <row r="89" spans="1:5">
      <c r="A89" s="194"/>
      <c r="B89" s="53"/>
      <c r="C89" s="52"/>
      <c r="D89" s="52"/>
      <c r="E89" s="40"/>
    </row>
    <row r="90" spans="1:5">
      <c r="A90" s="194"/>
      <c r="B90" s="53"/>
      <c r="C90" s="52"/>
      <c r="D90" s="52"/>
      <c r="E90" s="40"/>
    </row>
    <row r="91" spans="1:5">
      <c r="A91" s="194"/>
      <c r="B91" s="53"/>
      <c r="C91" s="52"/>
      <c r="D91" s="52"/>
      <c r="E91" s="40"/>
    </row>
    <row r="92" spans="1:5">
      <c r="A92" s="194"/>
      <c r="B92" s="53"/>
      <c r="C92" s="52"/>
      <c r="D92" s="52"/>
      <c r="E92" s="40"/>
    </row>
    <row r="93" spans="1:5">
      <c r="A93" s="194"/>
      <c r="B93" s="53"/>
      <c r="C93" s="52"/>
      <c r="D93" s="52"/>
      <c r="E93" s="40"/>
    </row>
    <row r="94" spans="1:5">
      <c r="A94" s="194"/>
      <c r="B94" s="53"/>
      <c r="C94" s="52"/>
      <c r="D94" s="52"/>
      <c r="E94" s="40"/>
    </row>
    <row r="95" spans="1:5">
      <c r="A95" s="194"/>
      <c r="B95" s="53"/>
      <c r="C95" s="52"/>
      <c r="D95" s="52"/>
      <c r="E95" s="40"/>
    </row>
    <row r="96" spans="1:5">
      <c r="A96" s="194"/>
      <c r="B96" s="53"/>
      <c r="C96" s="52"/>
      <c r="D96" s="52"/>
      <c r="E96" s="40"/>
    </row>
    <row r="97" spans="1:1">
      <c r="A97" s="194"/>
    </row>
  </sheetData>
  <sheetProtection algorithmName="SHA-512" hashValue="fmCPOXPtUyNQB2NVO9figK9wtmAZQlVTGfoDRZTwKHl/wKUhbJFWSu5Jbxn4vBmZL5u4N7Tz4W+OKoBcdE6N1A==" saltValue="e/dXjACtSh625/btb7ngIw==" spinCount="100000" sheet="1" objects="1" scenarios="1"/>
  <pageMargins left="0.59055118110236227" right="0.19685039370078741" top="0.74803149606299213" bottom="0.74803149606299213" header="0.31496062992125984" footer="0.31496062992125984"/>
  <pageSetup scale="76" firstPageNumber="49" fitToHeight="0" orientation="landscape" useFirstPageNumber="1" r:id="rId1"/>
  <headerFooter>
    <oddHeader>&amp;L&amp;9ENERGETSKA SANACIJA OBJEKTA VRTEC VRHOVCI ENOTA VRHOVCI, PRI KATERI SE UPOŠTEVAJO OKOLJSKI VIDIKI</oddHeader>
    <oddFooter>&amp;L&amp;A&amp;R&amp;P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J82"/>
  <sheetViews>
    <sheetView showZeros="0" workbookViewId="0">
      <selection activeCell="M18" sqref="M18"/>
    </sheetView>
  </sheetViews>
  <sheetFormatPr defaultColWidth="9.42578125" defaultRowHeight="15"/>
  <cols>
    <col min="1" max="1" width="10.140625" style="198" bestFit="1" customWidth="1"/>
    <col min="2" max="2" width="45.5703125" style="29" customWidth="1"/>
    <col min="3" max="3" width="6" style="70" bestFit="1" customWidth="1"/>
    <col min="4" max="4" width="6.5703125" style="70" customWidth="1"/>
    <col min="5" max="5" width="11.42578125" style="41" bestFit="1" customWidth="1"/>
    <col min="6" max="6" width="14.85546875" style="59" bestFit="1" customWidth="1"/>
    <col min="7" max="7" width="16.5703125" style="50" customWidth="1"/>
    <col min="8" max="8" width="18" style="50" bestFit="1" customWidth="1"/>
    <col min="9" max="9" width="22.5703125" style="29" bestFit="1" customWidth="1"/>
    <col min="10" max="10" width="18" style="29" bestFit="1" customWidth="1"/>
    <col min="11" max="16384" width="9.42578125" style="29"/>
  </cols>
  <sheetData>
    <row r="1" spans="1:10" s="147" customFormat="1" ht="18.75">
      <c r="A1" s="278" t="s">
        <v>1497</v>
      </c>
      <c r="B1" s="74" t="s">
        <v>39</v>
      </c>
      <c r="C1" s="262"/>
      <c r="D1" s="262"/>
      <c r="E1" s="279"/>
      <c r="F1" s="279"/>
      <c r="G1" s="270"/>
      <c r="H1" s="270"/>
      <c r="I1" s="270"/>
      <c r="J1" s="270"/>
    </row>
    <row r="2" spans="1:10" s="147" customFormat="1" ht="18.75">
      <c r="A2" s="282"/>
      <c r="C2" s="283"/>
      <c r="D2" s="283"/>
      <c r="E2" s="284"/>
      <c r="F2" s="285"/>
      <c r="G2" s="286"/>
      <c r="H2" s="286"/>
    </row>
    <row r="3" spans="1:10" s="147" customFormat="1" ht="18.75">
      <c r="A3" s="271" t="s">
        <v>1503</v>
      </c>
      <c r="B3" s="266" t="s">
        <v>244</v>
      </c>
      <c r="C3" s="267"/>
      <c r="D3" s="267"/>
      <c r="E3" s="272"/>
      <c r="F3" s="269"/>
      <c r="G3" s="266"/>
      <c r="H3" s="266"/>
      <c r="I3" s="266"/>
      <c r="J3" s="266"/>
    </row>
    <row r="4" spans="1:10" ht="15" customHeight="1">
      <c r="A4" s="196"/>
      <c r="B4" s="245"/>
      <c r="C4" s="66"/>
      <c r="D4" s="66"/>
      <c r="E4" s="61"/>
      <c r="F4" s="61"/>
    </row>
    <row r="5" spans="1:10" s="39" customFormat="1" ht="12.75">
      <c r="A5" s="422" t="s">
        <v>1514</v>
      </c>
      <c r="B5" s="36" t="s">
        <v>17</v>
      </c>
      <c r="C5" s="37" t="s">
        <v>1515</v>
      </c>
      <c r="D5" s="37" t="s">
        <v>1516</v>
      </c>
      <c r="E5" s="423" t="s">
        <v>1517</v>
      </c>
      <c r="F5" s="38" t="s">
        <v>1518</v>
      </c>
      <c r="G5" s="38" t="s">
        <v>1519</v>
      </c>
      <c r="H5" s="38" t="s">
        <v>1520</v>
      </c>
      <c r="I5" s="424" t="s">
        <v>1521</v>
      </c>
      <c r="J5" s="35" t="s">
        <v>41</v>
      </c>
    </row>
    <row r="6" spans="1:10">
      <c r="A6" s="225"/>
      <c r="B6" s="136"/>
      <c r="C6" s="347"/>
      <c r="D6" s="347"/>
      <c r="E6" s="48"/>
      <c r="G6" s="124"/>
      <c r="H6" s="125"/>
    </row>
    <row r="7" spans="1:10" s="230" customFormat="1">
      <c r="A7" s="225" t="s">
        <v>662</v>
      </c>
      <c r="B7" s="136" t="s">
        <v>727</v>
      </c>
      <c r="C7" s="354" t="s">
        <v>14</v>
      </c>
      <c r="D7" s="347">
        <v>1</v>
      </c>
      <c r="E7" s="123"/>
      <c r="F7" s="72">
        <f>+E7*D7</f>
        <v>0</v>
      </c>
      <c r="G7" s="425">
        <f>+E7*'B.Skupna rekapitulacija'!$C$9</f>
        <v>0</v>
      </c>
      <c r="H7" s="425">
        <f>+G7*D7</f>
        <v>0</v>
      </c>
      <c r="I7" s="427">
        <f>+E7*(1-'B.Skupna rekapitulacija'!$C$9)</f>
        <v>0</v>
      </c>
      <c r="J7" s="426">
        <f>+I7*D7</f>
        <v>0</v>
      </c>
    </row>
    <row r="8" spans="1:10" s="230" customFormat="1">
      <c r="A8" s="225"/>
      <c r="B8" s="136" t="s">
        <v>728</v>
      </c>
      <c r="C8" s="335"/>
      <c r="D8" s="335"/>
      <c r="E8" s="48"/>
      <c r="F8" s="42"/>
      <c r="G8" s="138"/>
      <c r="H8" s="135"/>
    </row>
    <row r="9" spans="1:10" s="230" customFormat="1">
      <c r="A9" s="225"/>
      <c r="B9" s="136" t="s">
        <v>729</v>
      </c>
      <c r="C9" s="347"/>
      <c r="D9" s="335"/>
      <c r="E9" s="48"/>
      <c r="F9" s="42"/>
      <c r="G9" s="138"/>
      <c r="H9" s="135"/>
    </row>
    <row r="10" spans="1:10" s="230" customFormat="1">
      <c r="A10" s="225"/>
      <c r="B10" s="136" t="s">
        <v>730</v>
      </c>
      <c r="C10" s="347"/>
      <c r="D10" s="335"/>
      <c r="E10" s="48"/>
      <c r="F10" s="42"/>
      <c r="G10" s="138"/>
      <c r="H10" s="135"/>
    </row>
    <row r="11" spans="1:10" s="230" customFormat="1">
      <c r="A11" s="225"/>
      <c r="B11" s="136" t="s">
        <v>731</v>
      </c>
      <c r="C11" s="347"/>
      <c r="D11" s="335"/>
      <c r="E11" s="48"/>
      <c r="F11" s="42"/>
      <c r="G11" s="138"/>
      <c r="H11" s="135"/>
    </row>
    <row r="12" spans="1:10" s="230" customFormat="1" ht="30">
      <c r="A12" s="225"/>
      <c r="B12" s="136" t="s">
        <v>732</v>
      </c>
      <c r="C12" s="347"/>
      <c r="D12" s="335"/>
      <c r="E12" s="48"/>
      <c r="F12" s="42"/>
      <c r="G12" s="138"/>
      <c r="H12" s="135"/>
    </row>
    <row r="13" spans="1:10" s="230" customFormat="1">
      <c r="A13" s="225"/>
      <c r="B13" s="136" t="s">
        <v>733</v>
      </c>
      <c r="C13" s="347"/>
      <c r="D13" s="335"/>
      <c r="E13" s="48"/>
      <c r="F13" s="42"/>
      <c r="G13" s="138"/>
      <c r="H13" s="135"/>
    </row>
    <row r="14" spans="1:10" s="230" customFormat="1" ht="115.5">
      <c r="A14" s="225"/>
      <c r="B14" s="639" t="s">
        <v>3081</v>
      </c>
      <c r="C14" s="347"/>
      <c r="D14" s="335"/>
      <c r="E14" s="48"/>
      <c r="F14" s="42"/>
      <c r="G14" s="138"/>
      <c r="H14" s="135"/>
    </row>
    <row r="15" spans="1:10" s="230" customFormat="1">
      <c r="A15" s="225"/>
      <c r="B15" s="639"/>
      <c r="C15" s="347"/>
      <c r="D15" s="335"/>
      <c r="E15" s="48"/>
      <c r="F15" s="42"/>
      <c r="G15" s="138"/>
      <c r="H15" s="135"/>
    </row>
    <row r="16" spans="1:10" s="230" customFormat="1" ht="30">
      <c r="A16" s="225" t="s">
        <v>663</v>
      </c>
      <c r="B16" s="136" t="s">
        <v>734</v>
      </c>
      <c r="C16" s="347"/>
      <c r="D16" s="335"/>
      <c r="E16" s="48"/>
      <c r="F16" s="42"/>
      <c r="G16" s="138"/>
      <c r="H16" s="135"/>
    </row>
    <row r="17" spans="1:10" s="230" customFormat="1">
      <c r="A17" s="225"/>
      <c r="B17" s="136" t="s">
        <v>735</v>
      </c>
      <c r="C17" s="592" t="s">
        <v>14</v>
      </c>
      <c r="D17" s="347">
        <v>1</v>
      </c>
      <c r="E17" s="123"/>
      <c r="F17" s="72">
        <f>+E17*D17</f>
        <v>0</v>
      </c>
      <c r="G17" s="425">
        <f>+E17*'B.Skupna rekapitulacija'!$C$9</f>
        <v>0</v>
      </c>
      <c r="H17" s="425">
        <f>+G17*D17</f>
        <v>0</v>
      </c>
      <c r="I17" s="427">
        <f>+E17*(1-'B.Skupna rekapitulacija'!$C$9)</f>
        <v>0</v>
      </c>
      <c r="J17" s="426">
        <f>+I17*D17</f>
        <v>0</v>
      </c>
    </row>
    <row r="18" spans="1:10" s="230" customFormat="1">
      <c r="A18" s="225"/>
      <c r="B18" s="136"/>
      <c r="C18" s="391"/>
      <c r="D18" s="347"/>
      <c r="E18" s="48"/>
      <c r="F18" s="42"/>
      <c r="G18" s="138"/>
      <c r="H18" s="135"/>
    </row>
    <row r="19" spans="1:10" s="230" customFormat="1">
      <c r="A19" s="225" t="s">
        <v>664</v>
      </c>
      <c r="B19" s="136" t="s">
        <v>578</v>
      </c>
      <c r="C19" s="592" t="s">
        <v>38</v>
      </c>
      <c r="D19" s="347">
        <v>15</v>
      </c>
      <c r="E19" s="123"/>
      <c r="F19" s="72">
        <f>+E19*D19</f>
        <v>0</v>
      </c>
      <c r="G19" s="425">
        <f>+E19*'B.Skupna rekapitulacija'!$C$9</f>
        <v>0</v>
      </c>
      <c r="H19" s="425">
        <f>+G19*D19</f>
        <v>0</v>
      </c>
      <c r="I19" s="427">
        <f>+E19*(1-'B.Skupna rekapitulacija'!$C$9)</f>
        <v>0</v>
      </c>
      <c r="J19" s="426">
        <f>+I19*D19</f>
        <v>0</v>
      </c>
    </row>
    <row r="20" spans="1:10" s="230" customFormat="1">
      <c r="A20" s="225"/>
      <c r="B20" s="136"/>
      <c r="C20" s="391"/>
      <c r="D20" s="347"/>
      <c r="E20" s="48"/>
      <c r="F20" s="42"/>
      <c r="G20" s="138"/>
      <c r="H20" s="135"/>
    </row>
    <row r="21" spans="1:10" s="230" customFormat="1">
      <c r="A21" s="225" t="s">
        <v>1311</v>
      </c>
      <c r="B21" s="136" t="s">
        <v>579</v>
      </c>
      <c r="C21" s="592" t="s">
        <v>14</v>
      </c>
      <c r="D21" s="347">
        <v>1</v>
      </c>
      <c r="E21" s="123"/>
      <c r="F21" s="72">
        <f>+E21*D21</f>
        <v>0</v>
      </c>
      <c r="G21" s="425">
        <f>+E21*'B.Skupna rekapitulacija'!$C$9</f>
        <v>0</v>
      </c>
      <c r="H21" s="425">
        <f>+G21*D21</f>
        <v>0</v>
      </c>
      <c r="I21" s="427">
        <f>+E21*(1-'B.Skupna rekapitulacija'!$C$9)</f>
        <v>0</v>
      </c>
      <c r="J21" s="426">
        <f>+I21*D21</f>
        <v>0</v>
      </c>
    </row>
    <row r="22" spans="1:10" s="230" customFormat="1">
      <c r="A22" s="225"/>
      <c r="B22" s="136"/>
      <c r="C22" s="347"/>
      <c r="D22" s="335"/>
      <c r="E22" s="48"/>
      <c r="F22" s="42"/>
      <c r="G22" s="138"/>
      <c r="H22" s="135"/>
    </row>
    <row r="23" spans="1:10" s="230" customFormat="1">
      <c r="A23" s="225"/>
      <c r="B23" s="136"/>
      <c r="C23" s="347"/>
      <c r="D23" s="335"/>
      <c r="E23" s="48"/>
      <c r="F23" s="42"/>
      <c r="G23" s="138"/>
      <c r="H23" s="135"/>
    </row>
    <row r="24" spans="1:10" s="144" customFormat="1" ht="20.100000000000001" customHeight="1" thickBot="1">
      <c r="A24" s="204" t="s">
        <v>1503</v>
      </c>
      <c r="B24" s="145" t="s">
        <v>245</v>
      </c>
      <c r="C24" s="142"/>
      <c r="D24" s="142"/>
      <c r="E24" s="143"/>
      <c r="F24" s="143">
        <f>SUM(F6:F23)</f>
        <v>0</v>
      </c>
      <c r="G24" s="143"/>
      <c r="H24" s="143">
        <f>SUM(H6:H23)</f>
        <v>0</v>
      </c>
      <c r="I24" s="143"/>
      <c r="J24" s="143">
        <f>SUM(J6:J23)</f>
        <v>0</v>
      </c>
    </row>
    <row r="25" spans="1:10" ht="15.75" thickTop="1">
      <c r="A25" s="194"/>
      <c r="B25" s="53"/>
      <c r="C25" s="52"/>
      <c r="D25" s="52"/>
      <c r="E25" s="40"/>
    </row>
    <row r="26" spans="1:10">
      <c r="A26" s="194"/>
      <c r="B26" s="53"/>
      <c r="C26" s="52"/>
      <c r="D26" s="52"/>
      <c r="E26" s="40"/>
    </row>
    <row r="27" spans="1:10">
      <c r="A27" s="194"/>
      <c r="B27" s="53"/>
      <c r="C27" s="52"/>
      <c r="D27" s="52"/>
      <c r="E27" s="40"/>
    </row>
    <row r="28" spans="1:10">
      <c r="A28" s="194"/>
      <c r="B28" s="53"/>
      <c r="C28" s="52"/>
      <c r="D28" s="52"/>
      <c r="E28" s="40"/>
    </row>
    <row r="29" spans="1:10">
      <c r="A29" s="194"/>
      <c r="B29" s="53"/>
      <c r="C29" s="52"/>
      <c r="D29" s="52"/>
      <c r="E29" s="40"/>
    </row>
    <row r="30" spans="1:10">
      <c r="A30" s="194"/>
      <c r="B30" s="53"/>
      <c r="C30" s="52"/>
      <c r="D30" s="52"/>
      <c r="E30" s="40"/>
    </row>
    <row r="31" spans="1:10">
      <c r="A31" s="194"/>
      <c r="B31" s="53"/>
      <c r="C31" s="52"/>
      <c r="D31" s="52"/>
      <c r="E31" s="40"/>
    </row>
    <row r="32" spans="1:10">
      <c r="A32" s="194"/>
      <c r="B32" s="53"/>
      <c r="C32" s="52"/>
      <c r="D32" s="52"/>
      <c r="E32" s="40"/>
    </row>
    <row r="33" spans="1:5">
      <c r="A33" s="194"/>
      <c r="B33" s="53"/>
      <c r="C33" s="52"/>
      <c r="D33" s="52"/>
      <c r="E33" s="40"/>
    </row>
    <row r="34" spans="1:5">
      <c r="A34" s="194"/>
      <c r="B34" s="53"/>
      <c r="C34" s="52"/>
      <c r="D34" s="52"/>
      <c r="E34" s="40"/>
    </row>
    <row r="35" spans="1:5">
      <c r="A35" s="194"/>
      <c r="B35" s="53"/>
      <c r="C35" s="52"/>
      <c r="D35" s="52"/>
      <c r="E35" s="40"/>
    </row>
    <row r="36" spans="1:5">
      <c r="A36" s="194"/>
      <c r="B36" s="53"/>
      <c r="C36" s="52"/>
      <c r="D36" s="52"/>
      <c r="E36" s="40"/>
    </row>
    <row r="37" spans="1:5">
      <c r="A37" s="194"/>
      <c r="B37" s="53"/>
      <c r="C37" s="52"/>
      <c r="D37" s="52"/>
      <c r="E37" s="40"/>
    </row>
    <row r="38" spans="1:5">
      <c r="A38" s="194"/>
      <c r="B38" s="53"/>
      <c r="C38" s="52"/>
      <c r="D38" s="52"/>
      <c r="E38" s="40"/>
    </row>
    <row r="39" spans="1:5">
      <c r="A39" s="194"/>
      <c r="B39" s="53"/>
      <c r="C39" s="52"/>
      <c r="D39" s="52"/>
      <c r="E39" s="40"/>
    </row>
    <row r="40" spans="1:5">
      <c r="A40" s="194"/>
      <c r="B40" s="53"/>
      <c r="C40" s="52"/>
      <c r="D40" s="52"/>
      <c r="E40" s="40"/>
    </row>
    <row r="41" spans="1:5">
      <c r="A41" s="194"/>
      <c r="B41" s="53"/>
      <c r="C41" s="52"/>
      <c r="D41" s="52"/>
      <c r="E41" s="40"/>
    </row>
    <row r="42" spans="1:5">
      <c r="A42" s="194"/>
      <c r="B42" s="53"/>
      <c r="C42" s="52"/>
      <c r="D42" s="52"/>
      <c r="E42" s="40"/>
    </row>
    <row r="43" spans="1:5">
      <c r="A43" s="194"/>
      <c r="B43" s="53"/>
      <c r="C43" s="52"/>
      <c r="D43" s="52"/>
      <c r="E43" s="40"/>
    </row>
    <row r="44" spans="1:5">
      <c r="A44" s="194"/>
      <c r="B44" s="53"/>
      <c r="C44" s="52"/>
      <c r="D44" s="52"/>
      <c r="E44" s="40"/>
    </row>
    <row r="45" spans="1:5">
      <c r="A45" s="194"/>
      <c r="B45" s="53"/>
      <c r="C45" s="52"/>
      <c r="D45" s="52"/>
      <c r="E45" s="40"/>
    </row>
    <row r="46" spans="1:5">
      <c r="A46" s="194"/>
      <c r="B46" s="53"/>
      <c r="C46" s="52"/>
      <c r="D46" s="52"/>
      <c r="E46" s="40"/>
    </row>
    <row r="47" spans="1:5">
      <c r="A47" s="194"/>
      <c r="B47" s="53"/>
      <c r="C47" s="52"/>
      <c r="D47" s="52"/>
      <c r="E47" s="40"/>
    </row>
    <row r="48" spans="1:5">
      <c r="A48" s="194"/>
      <c r="B48" s="53"/>
      <c r="C48" s="52"/>
      <c r="D48" s="52"/>
      <c r="E48" s="40"/>
    </row>
    <row r="49" spans="1:5">
      <c r="A49" s="194"/>
      <c r="B49" s="53"/>
      <c r="C49" s="52"/>
      <c r="D49" s="52"/>
      <c r="E49" s="40"/>
    </row>
    <row r="50" spans="1:5">
      <c r="A50" s="194"/>
      <c r="B50" s="53"/>
      <c r="C50" s="52"/>
      <c r="D50" s="52"/>
      <c r="E50" s="40"/>
    </row>
    <row r="51" spans="1:5">
      <c r="A51" s="194"/>
      <c r="B51" s="53"/>
      <c r="C51" s="52"/>
      <c r="D51" s="52"/>
      <c r="E51" s="40"/>
    </row>
    <row r="52" spans="1:5">
      <c r="A52" s="194"/>
      <c r="B52" s="53"/>
      <c r="C52" s="52"/>
      <c r="D52" s="52"/>
      <c r="E52" s="40"/>
    </row>
    <row r="53" spans="1:5">
      <c r="A53" s="194"/>
      <c r="B53" s="53"/>
      <c r="C53" s="52"/>
      <c r="D53" s="52"/>
      <c r="E53" s="40"/>
    </row>
    <row r="54" spans="1:5">
      <c r="A54" s="194"/>
      <c r="B54" s="53"/>
      <c r="C54" s="52"/>
      <c r="D54" s="52"/>
      <c r="E54" s="40"/>
    </row>
    <row r="55" spans="1:5">
      <c r="A55" s="194"/>
      <c r="B55" s="53"/>
      <c r="C55" s="52"/>
      <c r="D55" s="52"/>
      <c r="E55" s="40"/>
    </row>
    <row r="56" spans="1:5">
      <c r="A56" s="194"/>
      <c r="B56" s="53"/>
      <c r="C56" s="52"/>
      <c r="D56" s="52"/>
      <c r="E56" s="40"/>
    </row>
    <row r="57" spans="1:5">
      <c r="A57" s="194"/>
      <c r="B57" s="53"/>
      <c r="C57" s="52"/>
      <c r="D57" s="52"/>
      <c r="E57" s="40"/>
    </row>
    <row r="58" spans="1:5">
      <c r="A58" s="194"/>
      <c r="B58" s="53"/>
      <c r="C58" s="52"/>
      <c r="D58" s="52"/>
      <c r="E58" s="40"/>
    </row>
    <row r="59" spans="1:5">
      <c r="A59" s="194"/>
      <c r="B59" s="53"/>
      <c r="C59" s="52"/>
      <c r="D59" s="52"/>
      <c r="E59" s="40"/>
    </row>
    <row r="60" spans="1:5">
      <c r="A60" s="194"/>
      <c r="B60" s="53"/>
      <c r="C60" s="52"/>
      <c r="D60" s="52"/>
      <c r="E60" s="40"/>
    </row>
    <row r="61" spans="1:5">
      <c r="A61" s="194"/>
      <c r="B61" s="53"/>
      <c r="C61" s="52"/>
      <c r="D61" s="52"/>
      <c r="E61" s="40"/>
    </row>
    <row r="62" spans="1:5">
      <c r="A62" s="194"/>
      <c r="B62" s="53"/>
      <c r="C62" s="52"/>
      <c r="D62" s="52"/>
      <c r="E62" s="40"/>
    </row>
    <row r="63" spans="1:5">
      <c r="A63" s="194"/>
      <c r="B63" s="53"/>
      <c r="C63" s="52"/>
      <c r="D63" s="52"/>
      <c r="E63" s="40"/>
    </row>
    <row r="64" spans="1:5">
      <c r="A64" s="194"/>
      <c r="B64" s="53"/>
      <c r="C64" s="52"/>
      <c r="D64" s="52"/>
      <c r="E64" s="40"/>
    </row>
    <row r="65" spans="1:5">
      <c r="A65" s="194"/>
      <c r="B65" s="53"/>
      <c r="C65" s="52"/>
      <c r="D65" s="52"/>
      <c r="E65" s="40"/>
    </row>
    <row r="66" spans="1:5">
      <c r="A66" s="194"/>
      <c r="B66" s="53"/>
      <c r="C66" s="52"/>
      <c r="D66" s="52"/>
      <c r="E66" s="40"/>
    </row>
    <row r="67" spans="1:5">
      <c r="A67" s="194"/>
      <c r="B67" s="53"/>
      <c r="C67" s="52"/>
      <c r="D67" s="52"/>
      <c r="E67" s="40"/>
    </row>
    <row r="68" spans="1:5">
      <c r="A68" s="194"/>
      <c r="B68" s="53"/>
      <c r="C68" s="52"/>
      <c r="D68" s="52"/>
      <c r="E68" s="40"/>
    </row>
    <row r="69" spans="1:5">
      <c r="A69" s="194"/>
      <c r="B69" s="53"/>
      <c r="C69" s="52"/>
      <c r="D69" s="52"/>
      <c r="E69" s="40"/>
    </row>
    <row r="70" spans="1:5">
      <c r="A70" s="194"/>
      <c r="B70" s="53"/>
      <c r="C70" s="52"/>
      <c r="D70" s="52"/>
      <c r="E70" s="40"/>
    </row>
    <row r="71" spans="1:5">
      <c r="A71" s="194"/>
      <c r="B71" s="53"/>
      <c r="C71" s="52"/>
      <c r="D71" s="52"/>
      <c r="E71" s="40"/>
    </row>
    <row r="72" spans="1:5">
      <c r="A72" s="194"/>
      <c r="B72" s="53"/>
      <c r="C72" s="52"/>
      <c r="D72" s="52"/>
      <c r="E72" s="40"/>
    </row>
    <row r="73" spans="1:5">
      <c r="A73" s="194"/>
      <c r="B73" s="53"/>
      <c r="C73" s="52"/>
      <c r="D73" s="52"/>
      <c r="E73" s="40"/>
    </row>
    <row r="74" spans="1:5">
      <c r="A74" s="194"/>
      <c r="B74" s="53"/>
      <c r="C74" s="52"/>
      <c r="D74" s="52"/>
      <c r="E74" s="40"/>
    </row>
    <row r="75" spans="1:5">
      <c r="A75" s="194"/>
      <c r="B75" s="53"/>
      <c r="C75" s="52"/>
      <c r="D75" s="52"/>
      <c r="E75" s="40"/>
    </row>
    <row r="76" spans="1:5">
      <c r="A76" s="194"/>
      <c r="B76" s="53"/>
      <c r="C76" s="52"/>
      <c r="D76" s="52"/>
      <c r="E76" s="40"/>
    </row>
    <row r="77" spans="1:5">
      <c r="A77" s="194"/>
      <c r="B77" s="53"/>
      <c r="C77" s="52"/>
      <c r="D77" s="52"/>
      <c r="E77" s="40"/>
    </row>
    <row r="78" spans="1:5">
      <c r="A78" s="194"/>
      <c r="B78" s="53"/>
      <c r="C78" s="52"/>
      <c r="D78" s="52"/>
      <c r="E78" s="40"/>
    </row>
    <row r="79" spans="1:5">
      <c r="A79" s="194"/>
      <c r="B79" s="53"/>
      <c r="C79" s="52"/>
      <c r="D79" s="52"/>
      <c r="E79" s="40"/>
    </row>
    <row r="80" spans="1:5">
      <c r="A80" s="194"/>
      <c r="B80" s="53"/>
      <c r="C80" s="52"/>
      <c r="D80" s="52"/>
      <c r="E80" s="40"/>
    </row>
    <row r="81" spans="1:5">
      <c r="A81" s="194"/>
      <c r="B81" s="53"/>
      <c r="C81" s="52"/>
      <c r="D81" s="52"/>
      <c r="E81" s="40"/>
    </row>
    <row r="82" spans="1:5">
      <c r="A82" s="194"/>
    </row>
  </sheetData>
  <sheetProtection algorithmName="SHA-512" hashValue="Fwf89NSW3LUAtuvxiDQvX7QInHtP+2QiuzMNUFqY5yUjyUu3Sc8u7BEJhhlxTUCuxeNKJtNyiKITd16pM9MEdw==" saltValue="C48jWIWSaj7FgXQku+p1vg==" spinCount="100000" sheet="1" objects="1" scenarios="1"/>
  <pageMargins left="0.59055118110236227" right="0.19685039370078741" top="0.74803149606299213" bottom="0.74803149606299213" header="0.31496062992125984" footer="0.31496062992125984"/>
  <pageSetup scale="76" firstPageNumber="51" fitToHeight="0" orientation="landscape" useFirstPageNumber="1" r:id="rId1"/>
  <headerFooter>
    <oddHeader>&amp;L&amp;9ENERGETSKA SANACIJA OBJEKTA VRTEC VRHOVCI ENOTA VRHOVCI, PRI KATERI SE UPOŠTEVAJO OKOLJSKI VIDIKI</oddHeader>
    <oddFooter>&amp;L&amp;A&amp;R&amp;P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F105"/>
  <sheetViews>
    <sheetView showZeros="0" workbookViewId="0">
      <selection activeCell="L18" sqref="L18"/>
    </sheetView>
  </sheetViews>
  <sheetFormatPr defaultColWidth="9.42578125" defaultRowHeight="15"/>
  <cols>
    <col min="1" max="1" width="10.28515625" style="70" customWidth="1"/>
    <col min="2" max="2" width="45.5703125" style="29" customWidth="1"/>
    <col min="3" max="3" width="30" style="73" customWidth="1"/>
    <col min="4" max="4" width="12.28515625" style="29" bestFit="1" customWidth="1"/>
    <col min="5" max="5" width="26.28515625" style="153" bestFit="1" customWidth="1"/>
    <col min="6" max="6" width="12.5703125" style="29" bestFit="1" customWidth="1"/>
    <col min="7" max="16384" width="9.42578125" style="29"/>
  </cols>
  <sheetData>
    <row r="1" spans="1:6" s="30" customFormat="1">
      <c r="A1" s="213" t="s">
        <v>739</v>
      </c>
      <c r="C1" s="214"/>
      <c r="D1" s="106"/>
    </row>
    <row r="2" spans="1:6" s="30" customFormat="1">
      <c r="D2" s="106"/>
    </row>
    <row r="3" spans="1:6">
      <c r="A3" s="70" t="s">
        <v>0</v>
      </c>
      <c r="B3" s="29" t="s">
        <v>1</v>
      </c>
      <c r="D3" s="106"/>
      <c r="E3" s="29"/>
    </row>
    <row r="4" spans="1:6">
      <c r="B4" s="29" t="s">
        <v>3</v>
      </c>
      <c r="D4" s="106"/>
      <c r="E4" s="29"/>
    </row>
    <row r="5" spans="1:6">
      <c r="A5" s="70" t="s">
        <v>2</v>
      </c>
      <c r="B5" s="29" t="s">
        <v>857</v>
      </c>
      <c r="D5" s="106"/>
      <c r="E5" s="29"/>
    </row>
    <row r="6" spans="1:6">
      <c r="A6" s="70" t="s">
        <v>13</v>
      </c>
      <c r="B6" s="29" t="s">
        <v>4</v>
      </c>
      <c r="D6" s="106"/>
      <c r="E6" s="29"/>
    </row>
    <row r="7" spans="1:6" ht="45">
      <c r="A7" s="329" t="s">
        <v>5</v>
      </c>
      <c r="B7" s="231" t="s">
        <v>856</v>
      </c>
      <c r="C7" s="231"/>
    </row>
    <row r="9" spans="1:6" ht="18.75">
      <c r="A9" s="251" t="s">
        <v>1506</v>
      </c>
      <c r="B9" s="74" t="s">
        <v>610</v>
      </c>
      <c r="C9" s="265" t="s">
        <v>1511</v>
      </c>
      <c r="D9" s="445" t="s">
        <v>1512</v>
      </c>
      <c r="E9" s="414" t="s">
        <v>1513</v>
      </c>
    </row>
    <row r="10" spans="1:6" s="69" customFormat="1" ht="15.75">
      <c r="A10" s="84" t="s">
        <v>1507</v>
      </c>
      <c r="B10" s="85" t="s">
        <v>983</v>
      </c>
      <c r="C10" s="449">
        <f>'EPH15. Hlajenje'!$F$117</f>
        <v>0</v>
      </c>
      <c r="D10" s="446">
        <f>'EPH15. Hlajenje'!$H$117</f>
        <v>0</v>
      </c>
      <c r="E10" s="643">
        <f>+C10-D10</f>
        <v>0</v>
      </c>
      <c r="F10" s="113"/>
    </row>
    <row r="11" spans="1:6" s="69" customFormat="1" ht="15.75">
      <c r="A11" s="84" t="s">
        <v>1508</v>
      </c>
      <c r="B11" s="85" t="s">
        <v>738</v>
      </c>
      <c r="C11" s="449">
        <f>EPH16.Prezračevanje!$F$92</f>
        <v>0</v>
      </c>
      <c r="D11" s="446">
        <f>EPH16.Prezračevanje!$H$92</f>
        <v>0</v>
      </c>
      <c r="E11" s="643">
        <f>+C11-D11</f>
        <v>0</v>
      </c>
      <c r="F11" s="113"/>
    </row>
    <row r="12" spans="1:6" s="69" customFormat="1" ht="15.75">
      <c r="A12" s="84" t="s">
        <v>1523</v>
      </c>
      <c r="B12" s="504" t="s">
        <v>2110</v>
      </c>
      <c r="C12" s="449">
        <f>SUM(C10:C11)*0.022</f>
        <v>0</v>
      </c>
      <c r="D12" s="93">
        <f>+C12*'B.Skupna rekapitulacija'!$C$9</f>
        <v>0</v>
      </c>
      <c r="E12" s="643">
        <f t="shared" ref="E12" si="0">+C12-D12</f>
        <v>0</v>
      </c>
      <c r="F12" s="113"/>
    </row>
    <row r="13" spans="1:6" s="69" customFormat="1" ht="51">
      <c r="A13" s="84"/>
      <c r="B13" s="505" t="s">
        <v>2111</v>
      </c>
      <c r="C13" s="449"/>
      <c r="D13" s="446"/>
      <c r="E13" s="643"/>
      <c r="F13" s="113"/>
    </row>
    <row r="14" spans="1:6" s="147" customFormat="1" ht="19.5" thickBot="1">
      <c r="A14" s="142" t="s">
        <v>1506</v>
      </c>
      <c r="B14" s="151" t="s">
        <v>611</v>
      </c>
      <c r="C14" s="90">
        <f>SUM(C10:C13)</f>
        <v>0</v>
      </c>
      <c r="D14" s="90">
        <f>SUM(D10:D13)</f>
        <v>0</v>
      </c>
      <c r="E14" s="152">
        <f>SUM(E10:E13)</f>
        <v>0</v>
      </c>
      <c r="F14" s="285"/>
    </row>
    <row r="15" spans="1:6" s="100" customFormat="1" ht="16.5" thickTop="1">
      <c r="A15" s="241"/>
      <c r="B15" s="242"/>
      <c r="C15" s="243"/>
      <c r="E15" s="155"/>
      <c r="F15" s="244"/>
    </row>
    <row r="16" spans="1:6">
      <c r="A16" s="398" t="s">
        <v>237</v>
      </c>
      <c r="B16" s="407" t="s">
        <v>486</v>
      </c>
    </row>
    <row r="17" spans="1:2">
      <c r="A17" s="398"/>
      <c r="B17" s="407" t="s">
        <v>487</v>
      </c>
    </row>
    <row r="18" spans="1:2">
      <c r="A18" s="398"/>
      <c r="B18" s="407" t="s">
        <v>488</v>
      </c>
    </row>
    <row r="19" spans="1:2">
      <c r="A19" s="398"/>
      <c r="B19" s="407" t="s">
        <v>489</v>
      </c>
    </row>
    <row r="20" spans="1:2">
      <c r="A20" s="408"/>
      <c r="B20" s="407"/>
    </row>
    <row r="21" spans="1:2">
      <c r="A21" s="398" t="s">
        <v>237</v>
      </c>
      <c r="B21" s="407" t="s">
        <v>490</v>
      </c>
    </row>
    <row r="22" spans="1:2">
      <c r="A22" s="398"/>
      <c r="B22" s="407" t="s">
        <v>491</v>
      </c>
    </row>
    <row r="23" spans="1:2">
      <c r="A23" s="398"/>
      <c r="B23" s="407" t="s">
        <v>492</v>
      </c>
    </row>
    <row r="24" spans="1:2">
      <c r="A24" s="408"/>
      <c r="B24" s="409" t="s">
        <v>493</v>
      </c>
    </row>
    <row r="25" spans="1:2">
      <c r="A25" s="408"/>
      <c r="B25" s="409"/>
    </row>
    <row r="26" spans="1:2">
      <c r="A26" s="410"/>
      <c r="B26" s="411" t="s">
        <v>126</v>
      </c>
    </row>
    <row r="27" spans="1:2">
      <c r="A27" s="398" t="s">
        <v>237</v>
      </c>
      <c r="B27" s="412" t="s">
        <v>494</v>
      </c>
    </row>
    <row r="28" spans="1:2">
      <c r="A28" s="398"/>
      <c r="B28" s="412" t="s">
        <v>495</v>
      </c>
    </row>
    <row r="29" spans="1:2">
      <c r="A29" s="398"/>
      <c r="B29" s="412" t="s">
        <v>496</v>
      </c>
    </row>
    <row r="30" spans="1:2">
      <c r="A30" s="408"/>
      <c r="B30" s="409"/>
    </row>
    <row r="31" spans="1:2">
      <c r="A31" s="398" t="s">
        <v>237</v>
      </c>
      <c r="B31" s="405" t="s">
        <v>497</v>
      </c>
    </row>
    <row r="32" spans="1:2">
      <c r="A32" s="398"/>
      <c r="B32" s="405" t="s">
        <v>498</v>
      </c>
    </row>
    <row r="33" spans="1:2">
      <c r="A33" s="398"/>
      <c r="B33" s="405" t="s">
        <v>499</v>
      </c>
    </row>
    <row r="34" spans="1:2">
      <c r="A34" s="398"/>
      <c r="B34" s="405" t="s">
        <v>500</v>
      </c>
    </row>
    <row r="35" spans="1:2">
      <c r="A35" s="398"/>
      <c r="B35" s="405" t="s">
        <v>501</v>
      </c>
    </row>
    <row r="36" spans="1:2">
      <c r="A36" s="398"/>
      <c r="B36" s="405" t="s">
        <v>502</v>
      </c>
    </row>
    <row r="37" spans="1:2">
      <c r="A37" s="398"/>
      <c r="B37" s="405" t="s">
        <v>503</v>
      </c>
    </row>
    <row r="38" spans="1:2">
      <c r="A38" s="410"/>
      <c r="B38" s="405"/>
    </row>
    <row r="39" spans="1:2">
      <c r="A39" s="398" t="s">
        <v>237</v>
      </c>
      <c r="B39" s="405" t="s">
        <v>504</v>
      </c>
    </row>
    <row r="40" spans="1:2">
      <c r="A40" s="398"/>
      <c r="B40" s="405" t="s">
        <v>505</v>
      </c>
    </row>
    <row r="41" spans="1:2">
      <c r="A41" s="398"/>
      <c r="B41" s="405" t="s">
        <v>506</v>
      </c>
    </row>
    <row r="42" spans="1:2">
      <c r="A42" s="398"/>
      <c r="B42" s="405" t="s">
        <v>580</v>
      </c>
    </row>
    <row r="43" spans="1:2">
      <c r="A43" s="410"/>
      <c r="B43" s="405"/>
    </row>
    <row r="44" spans="1:2">
      <c r="A44" s="398" t="s">
        <v>237</v>
      </c>
      <c r="B44" s="405" t="s">
        <v>509</v>
      </c>
    </row>
    <row r="45" spans="1:2">
      <c r="A45" s="398"/>
      <c r="B45" s="405" t="s">
        <v>581</v>
      </c>
    </row>
    <row r="46" spans="1:2">
      <c r="A46" s="398"/>
      <c r="B46" s="405" t="s">
        <v>582</v>
      </c>
    </row>
    <row r="47" spans="1:2">
      <c r="A47" s="398"/>
      <c r="B47" s="405" t="s">
        <v>583</v>
      </c>
    </row>
    <row r="48" spans="1:2">
      <c r="A48" s="398"/>
      <c r="B48" s="405" t="s">
        <v>584</v>
      </c>
    </row>
    <row r="49" spans="1:2">
      <c r="A49" s="398"/>
      <c r="B49" s="405" t="s">
        <v>585</v>
      </c>
    </row>
    <row r="50" spans="1:2">
      <c r="A50" s="398"/>
      <c r="B50" s="405" t="s">
        <v>586</v>
      </c>
    </row>
    <row r="51" spans="1:2">
      <c r="A51" s="410"/>
      <c r="B51" s="405"/>
    </row>
    <row r="52" spans="1:2">
      <c r="A52" s="398" t="s">
        <v>237</v>
      </c>
      <c r="B52" s="405" t="s">
        <v>516</v>
      </c>
    </row>
    <row r="53" spans="1:2">
      <c r="A53" s="398"/>
      <c r="B53" s="405" t="s">
        <v>517</v>
      </c>
    </row>
    <row r="54" spans="1:2">
      <c r="A54" s="398"/>
      <c r="B54" s="405" t="s">
        <v>518</v>
      </c>
    </row>
    <row r="55" spans="1:2">
      <c r="A55" s="410"/>
      <c r="B55" s="405"/>
    </row>
    <row r="56" spans="1:2">
      <c r="A56" s="398" t="s">
        <v>237</v>
      </c>
      <c r="B56" s="405" t="s">
        <v>519</v>
      </c>
    </row>
    <row r="57" spans="1:2">
      <c r="A57" s="398"/>
      <c r="B57" s="405" t="s">
        <v>520</v>
      </c>
    </row>
    <row r="58" spans="1:2">
      <c r="A58" s="398"/>
      <c r="B58" s="405" t="s">
        <v>521</v>
      </c>
    </row>
    <row r="59" spans="1:2">
      <c r="A59" s="398"/>
      <c r="B59" s="405" t="s">
        <v>522</v>
      </c>
    </row>
    <row r="60" spans="1:2">
      <c r="A60" s="398"/>
      <c r="B60" s="405" t="s">
        <v>523</v>
      </c>
    </row>
    <row r="61" spans="1:2">
      <c r="A61" s="398"/>
      <c r="B61" s="405"/>
    </row>
    <row r="62" spans="1:2">
      <c r="A62" s="398" t="s">
        <v>237</v>
      </c>
      <c r="B62" s="405" t="s">
        <v>587</v>
      </c>
    </row>
    <row r="63" spans="1:2">
      <c r="A63" s="410"/>
      <c r="B63" s="405"/>
    </row>
    <row r="64" spans="1:2">
      <c r="A64" s="398" t="s">
        <v>237</v>
      </c>
      <c r="B64" s="405" t="s">
        <v>588</v>
      </c>
    </row>
    <row r="65" spans="1:2">
      <c r="A65" s="398"/>
      <c r="B65" s="405" t="s">
        <v>589</v>
      </c>
    </row>
    <row r="66" spans="1:2">
      <c r="A66" s="398"/>
      <c r="B66" s="405" t="s">
        <v>531</v>
      </c>
    </row>
    <row r="67" spans="1:2">
      <c r="A67" s="398"/>
      <c r="B67" s="405" t="s">
        <v>532</v>
      </c>
    </row>
    <row r="68" spans="1:2">
      <c r="A68" s="398"/>
      <c r="B68" s="405" t="s">
        <v>590</v>
      </c>
    </row>
    <row r="69" spans="1:2">
      <c r="A69" s="398"/>
      <c r="B69" s="405" t="s">
        <v>591</v>
      </c>
    </row>
    <row r="70" spans="1:2">
      <c r="A70" s="398"/>
      <c r="B70" s="405" t="s">
        <v>592</v>
      </c>
    </row>
    <row r="71" spans="1:2">
      <c r="A71" s="398"/>
      <c r="B71" s="405" t="s">
        <v>593</v>
      </c>
    </row>
    <row r="72" spans="1:2">
      <c r="A72" s="398"/>
      <c r="B72" s="405" t="s">
        <v>594</v>
      </c>
    </row>
    <row r="73" spans="1:2">
      <c r="A73" s="410"/>
      <c r="B73" s="405"/>
    </row>
    <row r="74" spans="1:2">
      <c r="A74" s="398" t="s">
        <v>237</v>
      </c>
      <c r="B74" s="405" t="s">
        <v>595</v>
      </c>
    </row>
    <row r="75" spans="1:2">
      <c r="A75" s="398"/>
      <c r="B75" s="405" t="s">
        <v>596</v>
      </c>
    </row>
    <row r="76" spans="1:2">
      <c r="A76" s="410"/>
      <c r="B76" s="405" t="s">
        <v>597</v>
      </c>
    </row>
    <row r="77" spans="1:2">
      <c r="A77" s="398"/>
      <c r="B77" s="405" t="s">
        <v>598</v>
      </c>
    </row>
    <row r="78" spans="1:2">
      <c r="A78" s="398"/>
      <c r="B78" s="405"/>
    </row>
    <row r="79" spans="1:2">
      <c r="A79" s="398" t="s">
        <v>237</v>
      </c>
      <c r="B79" s="405" t="s">
        <v>538</v>
      </c>
    </row>
    <row r="80" spans="1:2">
      <c r="A80" s="398"/>
      <c r="B80" s="405" t="s">
        <v>539</v>
      </c>
    </row>
    <row r="81" spans="1:2">
      <c r="A81" s="398"/>
      <c r="B81" s="405"/>
    </row>
    <row r="82" spans="1:2">
      <c r="A82" s="398" t="s">
        <v>237</v>
      </c>
      <c r="B82" s="413" t="s">
        <v>599</v>
      </c>
    </row>
    <row r="83" spans="1:2">
      <c r="A83" s="398"/>
      <c r="B83" s="405" t="s">
        <v>600</v>
      </c>
    </row>
    <row r="84" spans="1:2">
      <c r="A84" s="398"/>
      <c r="B84" s="405" t="s">
        <v>601</v>
      </c>
    </row>
    <row r="85" spans="1:2">
      <c r="A85" s="398"/>
      <c r="B85" s="405" t="s">
        <v>602</v>
      </c>
    </row>
    <row r="86" spans="1:2">
      <c r="A86" s="398"/>
      <c r="B86" s="405" t="s">
        <v>603</v>
      </c>
    </row>
    <row r="87" spans="1:2">
      <c r="A87" s="398"/>
      <c r="B87" s="405" t="s">
        <v>604</v>
      </c>
    </row>
    <row r="88" spans="1:2">
      <c r="A88" s="398"/>
      <c r="B88" s="405"/>
    </row>
    <row r="89" spans="1:2">
      <c r="A89" s="398" t="s">
        <v>237</v>
      </c>
      <c r="B89" s="405" t="s">
        <v>540</v>
      </c>
    </row>
    <row r="90" spans="1:2">
      <c r="A90" s="398"/>
      <c r="B90" s="405" t="s">
        <v>541</v>
      </c>
    </row>
    <row r="91" spans="1:2">
      <c r="A91" s="408"/>
      <c r="B91" s="405"/>
    </row>
    <row r="92" spans="1:2">
      <c r="A92" s="398" t="s">
        <v>237</v>
      </c>
      <c r="B92" s="405" t="s">
        <v>605</v>
      </c>
    </row>
    <row r="93" spans="1:2">
      <c r="A93" s="398"/>
      <c r="B93" s="405" t="s">
        <v>606</v>
      </c>
    </row>
    <row r="94" spans="1:2">
      <c r="A94" s="398"/>
      <c r="B94" s="405"/>
    </row>
    <row r="95" spans="1:2">
      <c r="A95" s="398" t="s">
        <v>237</v>
      </c>
      <c r="B95" s="405" t="s">
        <v>607</v>
      </c>
    </row>
    <row r="96" spans="1:2">
      <c r="A96" s="398"/>
      <c r="B96" s="405" t="s">
        <v>608</v>
      </c>
    </row>
    <row r="97" spans="1:2">
      <c r="A97" s="408"/>
      <c r="B97" s="405" t="s">
        <v>609</v>
      </c>
    </row>
    <row r="98" spans="1:2">
      <c r="A98" s="398"/>
      <c r="B98" s="405"/>
    </row>
    <row r="99" spans="1:2">
      <c r="A99" s="398" t="s">
        <v>237</v>
      </c>
      <c r="B99" s="405" t="s">
        <v>544</v>
      </c>
    </row>
    <row r="100" spans="1:2">
      <c r="A100" s="398"/>
      <c r="B100" s="405" t="s">
        <v>545</v>
      </c>
    </row>
    <row r="101" spans="1:2">
      <c r="A101" s="398"/>
      <c r="B101" s="405"/>
    </row>
    <row r="102" spans="1:2">
      <c r="A102" s="398" t="s">
        <v>237</v>
      </c>
      <c r="B102" s="405" t="s">
        <v>546</v>
      </c>
    </row>
    <row r="103" spans="1:2">
      <c r="A103" s="398"/>
      <c r="B103" s="405" t="s">
        <v>547</v>
      </c>
    </row>
    <row r="104" spans="1:2">
      <c r="A104" s="398"/>
      <c r="B104" s="405" t="s">
        <v>548</v>
      </c>
    </row>
    <row r="105" spans="1:2">
      <c r="A105" s="398"/>
      <c r="B105" s="405" t="s">
        <v>549</v>
      </c>
    </row>
  </sheetData>
  <sheetProtection algorithmName="SHA-512" hashValue="L8Qw3BzO8JraipXhTnrDCbuM9NYYZrefpoCzN4yEN6N6yIZT5+VFR6o5hvDT8dQ+6OSp4SsTtil5sRRMDVOzpg==" saltValue="fz3GAkCuA4iCQrDo4t0ZNA==" spinCount="100000" sheet="1" objects="1" scenarios="1"/>
  <pageMargins left="0.59055118110236227" right="0.19685039370078741" top="0.74803149606299213" bottom="0.74803149606299213" header="0.31496062992125984" footer="0.31496062992125984"/>
  <pageSetup scale="78" firstPageNumber="52" fitToHeight="0" orientation="portrait" useFirstPageNumber="1" r:id="rId1"/>
  <headerFooter>
    <oddHeader>&amp;L&amp;9ENERGETSKA SANACIJA OBJEKTA VRTEC VRHOVCI ENOTA VRHOVCI, PRI KATERI SE UPOŠTEVAJO OKOLJSKI VIDIKI</oddHeader>
    <oddFooter>&amp;L&amp;A&amp;R&amp;P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J511"/>
  <sheetViews>
    <sheetView showZeros="0" workbookViewId="0">
      <selection activeCell="O21" sqref="O21"/>
    </sheetView>
  </sheetViews>
  <sheetFormatPr defaultColWidth="9.42578125" defaultRowHeight="15"/>
  <cols>
    <col min="1" max="1" width="9.5703125" style="198" customWidth="1"/>
    <col min="2" max="2" width="46.5703125" style="29" customWidth="1"/>
    <col min="3" max="3" width="6" style="70" bestFit="1" customWidth="1"/>
    <col min="4" max="4" width="8.42578125" style="70" customWidth="1"/>
    <col min="5" max="5" width="11.42578125" style="41" bestFit="1" customWidth="1"/>
    <col min="6" max="6" width="14.85546875" style="41" bestFit="1" customWidth="1"/>
    <col min="7" max="7" width="16.5703125" style="29" customWidth="1"/>
    <col min="8" max="8" width="18" style="50" bestFit="1" customWidth="1"/>
    <col min="9" max="9" width="22.5703125" style="29" bestFit="1" customWidth="1"/>
    <col min="10" max="10" width="18" style="29" bestFit="1" customWidth="1"/>
    <col min="11" max="16384" width="9.42578125" style="29"/>
  </cols>
  <sheetData>
    <row r="1" spans="1:10" s="147" customFormat="1" ht="18.75">
      <c r="A1" s="278" t="s">
        <v>1506</v>
      </c>
      <c r="B1" s="74" t="s">
        <v>115</v>
      </c>
      <c r="C1" s="262"/>
      <c r="D1" s="262"/>
      <c r="E1" s="279"/>
      <c r="F1" s="279"/>
      <c r="G1" s="280"/>
      <c r="H1" s="270"/>
      <c r="I1" s="270"/>
      <c r="J1" s="270"/>
    </row>
    <row r="3" spans="1:10" s="147" customFormat="1" ht="18.75">
      <c r="A3" s="271" t="s">
        <v>1509</v>
      </c>
      <c r="B3" s="266" t="s">
        <v>1315</v>
      </c>
      <c r="C3" s="267"/>
      <c r="D3" s="267"/>
      <c r="E3" s="272"/>
      <c r="F3" s="272"/>
      <c r="G3" s="281"/>
      <c r="H3" s="266"/>
      <c r="I3" s="266"/>
      <c r="J3" s="266"/>
    </row>
    <row r="4" spans="1:10">
      <c r="A4" s="196"/>
      <c r="B4" s="50"/>
    </row>
    <row r="5" spans="1:10" s="39" customFormat="1" ht="12.75">
      <c r="A5" s="422" t="s">
        <v>1514</v>
      </c>
      <c r="B5" s="36" t="s">
        <v>17</v>
      </c>
      <c r="C5" s="37" t="s">
        <v>1515</v>
      </c>
      <c r="D5" s="37" t="s">
        <v>1516</v>
      </c>
      <c r="E5" s="423" t="s">
        <v>1517</v>
      </c>
      <c r="F5" s="38" t="s">
        <v>1518</v>
      </c>
      <c r="G5" s="38" t="s">
        <v>1519</v>
      </c>
      <c r="H5" s="38" t="s">
        <v>1520</v>
      </c>
      <c r="I5" s="424" t="s">
        <v>1521</v>
      </c>
      <c r="J5" s="35" t="s">
        <v>41</v>
      </c>
    </row>
    <row r="6" spans="1:10" s="57" customFormat="1">
      <c r="A6" s="203"/>
      <c r="B6" s="223"/>
      <c r="C6" s="349"/>
      <c r="D6" s="349"/>
      <c r="E6" s="207"/>
      <c r="F6" s="56"/>
      <c r="G6" s="56"/>
      <c r="H6" s="133"/>
    </row>
    <row r="7" spans="1:10">
      <c r="A7" s="228" t="s">
        <v>665</v>
      </c>
      <c r="B7" s="23" t="s">
        <v>1316</v>
      </c>
      <c r="C7" s="229"/>
      <c r="D7" s="229"/>
      <c r="E7" s="48"/>
      <c r="G7" s="40"/>
      <c r="H7" s="129"/>
    </row>
    <row r="8" spans="1:10">
      <c r="A8" s="228"/>
      <c r="B8" s="23" t="s">
        <v>1317</v>
      </c>
      <c r="C8" s="229"/>
      <c r="D8" s="229"/>
      <c r="E8" s="48"/>
      <c r="G8" s="40"/>
      <c r="H8" s="129"/>
    </row>
    <row r="9" spans="1:10">
      <c r="A9" s="228"/>
      <c r="B9" s="23" t="s">
        <v>1318</v>
      </c>
      <c r="C9" s="229"/>
      <c r="D9" s="229"/>
      <c r="E9" s="48"/>
      <c r="G9" s="40"/>
      <c r="H9" s="129"/>
    </row>
    <row r="10" spans="1:10">
      <c r="A10" s="228"/>
      <c r="B10" s="23" t="s">
        <v>1319</v>
      </c>
      <c r="C10" s="229"/>
      <c r="D10" s="229"/>
      <c r="E10" s="48"/>
      <c r="G10" s="40"/>
      <c r="H10" s="129"/>
    </row>
    <row r="11" spans="1:10">
      <c r="A11" s="228"/>
      <c r="B11" s="23" t="s">
        <v>1320</v>
      </c>
      <c r="C11" s="229"/>
      <c r="D11" s="229"/>
      <c r="E11" s="48"/>
      <c r="G11" s="40"/>
      <c r="H11" s="129"/>
    </row>
    <row r="12" spans="1:10">
      <c r="A12" s="228"/>
      <c r="B12" s="23" t="s">
        <v>1321</v>
      </c>
      <c r="C12" s="229"/>
      <c r="D12" s="229"/>
      <c r="E12" s="48"/>
      <c r="G12" s="40"/>
      <c r="H12" s="129"/>
    </row>
    <row r="13" spans="1:10">
      <c r="A13" s="228"/>
      <c r="B13" s="23" t="s">
        <v>1322</v>
      </c>
      <c r="C13" s="229"/>
      <c r="D13" s="229"/>
      <c r="E13" s="48"/>
      <c r="G13" s="40"/>
      <c r="H13" s="129"/>
    </row>
    <row r="14" spans="1:10">
      <c r="A14" s="228"/>
      <c r="B14" s="23" t="s">
        <v>1323</v>
      </c>
      <c r="C14" s="229"/>
      <c r="D14" s="229"/>
      <c r="E14" s="48"/>
      <c r="G14" s="40"/>
      <c r="H14" s="129"/>
    </row>
    <row r="15" spans="1:10">
      <c r="A15" s="228"/>
      <c r="B15" s="23" t="s">
        <v>1324</v>
      </c>
      <c r="C15" s="229"/>
      <c r="D15" s="229"/>
      <c r="E15" s="48"/>
      <c r="G15" s="40"/>
      <c r="H15" s="129"/>
    </row>
    <row r="16" spans="1:10">
      <c r="A16" s="228"/>
      <c r="B16" s="23" t="s">
        <v>1325</v>
      </c>
      <c r="C16" s="229"/>
      <c r="D16" s="229"/>
      <c r="E16" s="48"/>
      <c r="G16" s="40"/>
      <c r="H16" s="129"/>
    </row>
    <row r="17" spans="1:10">
      <c r="A17" s="228"/>
      <c r="B17" s="23" t="s">
        <v>1326</v>
      </c>
      <c r="C17" s="229"/>
      <c r="D17" s="229"/>
      <c r="E17" s="48"/>
      <c r="G17" s="40"/>
      <c r="H17" s="129"/>
    </row>
    <row r="18" spans="1:10">
      <c r="A18" s="228"/>
      <c r="B18" s="23" t="s">
        <v>1327</v>
      </c>
      <c r="C18" s="229"/>
      <c r="D18" s="229"/>
      <c r="E18" s="48"/>
      <c r="G18" s="40"/>
      <c r="H18" s="129"/>
    </row>
    <row r="19" spans="1:10">
      <c r="A19" s="228"/>
      <c r="B19" s="23" t="s">
        <v>1328</v>
      </c>
      <c r="C19" s="229"/>
      <c r="D19" s="229"/>
      <c r="E19" s="48"/>
      <c r="G19" s="40"/>
      <c r="H19" s="129"/>
    </row>
    <row r="20" spans="1:10">
      <c r="A20" s="228"/>
      <c r="B20" s="23" t="s">
        <v>1329</v>
      </c>
      <c r="C20" s="229"/>
      <c r="D20" s="229"/>
      <c r="E20" s="48"/>
      <c r="G20" s="40"/>
      <c r="H20" s="129"/>
    </row>
    <row r="21" spans="1:10">
      <c r="A21" s="228"/>
      <c r="B21" s="23" t="s">
        <v>1330</v>
      </c>
      <c r="C21" s="229"/>
      <c r="D21" s="229"/>
      <c r="E21" s="48"/>
      <c r="G21" s="40"/>
      <c r="H21" s="129"/>
    </row>
    <row r="22" spans="1:10">
      <c r="A22" s="228"/>
      <c r="B22" s="23" t="s">
        <v>1331</v>
      </c>
      <c r="C22" s="229"/>
      <c r="D22" s="229"/>
      <c r="E22" s="48"/>
      <c r="G22" s="40"/>
      <c r="H22" s="129"/>
    </row>
    <row r="23" spans="1:10">
      <c r="A23" s="228"/>
      <c r="B23" s="23" t="s">
        <v>1332</v>
      </c>
      <c r="C23" s="379" t="s">
        <v>15</v>
      </c>
      <c r="D23" s="395">
        <v>3</v>
      </c>
      <c r="E23" s="123"/>
      <c r="F23" s="72">
        <f>+E23*D23</f>
        <v>0</v>
      </c>
      <c r="G23" s="425">
        <f>+E23*'B.Skupna rekapitulacija'!$C$9</f>
        <v>0</v>
      </c>
      <c r="H23" s="425">
        <f>+G23*D23</f>
        <v>0</v>
      </c>
      <c r="I23" s="427">
        <f>+E23*(1-'B.Skupna rekapitulacija'!$C$9)</f>
        <v>0</v>
      </c>
      <c r="J23" s="426">
        <f>+I23*D23</f>
        <v>0</v>
      </c>
    </row>
    <row r="24" spans="1:10" ht="115.5">
      <c r="A24" s="228"/>
      <c r="B24" s="639" t="s">
        <v>3081</v>
      </c>
      <c r="D24" s="395"/>
      <c r="E24" s="48"/>
      <c r="F24" s="40"/>
      <c r="G24" s="40"/>
      <c r="H24" s="124"/>
    </row>
    <row r="25" spans="1:10">
      <c r="A25" s="228"/>
      <c r="B25" s="23"/>
      <c r="D25" s="395"/>
      <c r="E25" s="48"/>
      <c r="F25" s="40"/>
      <c r="G25" s="40"/>
      <c r="H25" s="124"/>
    </row>
    <row r="26" spans="1:10">
      <c r="A26" s="228" t="s">
        <v>666</v>
      </c>
      <c r="B26" s="23" t="s">
        <v>1333</v>
      </c>
      <c r="D26" s="395"/>
      <c r="E26" s="48"/>
      <c r="F26" s="40"/>
      <c r="G26" s="40"/>
      <c r="H26" s="124"/>
    </row>
    <row r="27" spans="1:10">
      <c r="A27" s="228"/>
      <c r="B27" s="23" t="s">
        <v>1334</v>
      </c>
      <c r="D27" s="395"/>
      <c r="E27" s="48"/>
      <c r="F27" s="40"/>
      <c r="G27" s="40"/>
      <c r="H27" s="124"/>
    </row>
    <row r="28" spans="1:10">
      <c r="A28" s="228"/>
      <c r="B28" s="23" t="s">
        <v>1335</v>
      </c>
      <c r="D28" s="395"/>
      <c r="E28" s="48"/>
      <c r="F28" s="40"/>
      <c r="G28" s="40"/>
      <c r="H28" s="124"/>
    </row>
    <row r="29" spans="1:10">
      <c r="A29" s="228"/>
      <c r="B29" s="23" t="s">
        <v>1336</v>
      </c>
      <c r="D29" s="395"/>
      <c r="E29" s="48"/>
      <c r="F29" s="40"/>
      <c r="G29" s="40"/>
      <c r="H29" s="124"/>
    </row>
    <row r="30" spans="1:10">
      <c r="A30" s="228"/>
      <c r="B30" s="23" t="s">
        <v>1337</v>
      </c>
      <c r="D30" s="395"/>
      <c r="E30" s="48"/>
      <c r="F30" s="40"/>
      <c r="G30" s="40"/>
      <c r="H30" s="124"/>
    </row>
    <row r="31" spans="1:10">
      <c r="A31" s="228"/>
      <c r="B31" s="23" t="s">
        <v>1338</v>
      </c>
      <c r="D31" s="395"/>
      <c r="E31" s="48"/>
      <c r="F31" s="40"/>
      <c r="G31" s="40"/>
      <c r="H31" s="124"/>
    </row>
    <row r="32" spans="1:10">
      <c r="A32" s="228"/>
      <c r="B32" s="23" t="s">
        <v>1339</v>
      </c>
      <c r="D32" s="395"/>
      <c r="E32" s="48"/>
      <c r="F32" s="40"/>
      <c r="G32" s="40"/>
      <c r="H32" s="124"/>
    </row>
    <row r="33" spans="1:10">
      <c r="A33" s="228"/>
      <c r="B33" s="23" t="s">
        <v>1340</v>
      </c>
      <c r="D33" s="395"/>
      <c r="E33" s="48"/>
      <c r="F33" s="40"/>
      <c r="G33" s="40"/>
      <c r="H33" s="124"/>
    </row>
    <row r="34" spans="1:10">
      <c r="A34" s="228"/>
      <c r="B34" s="23" t="s">
        <v>1341</v>
      </c>
      <c r="D34" s="395"/>
      <c r="E34" s="48"/>
      <c r="F34" s="40"/>
      <c r="G34" s="40"/>
      <c r="H34" s="124"/>
    </row>
    <row r="35" spans="1:10">
      <c r="A35" s="228"/>
      <c r="B35" s="23" t="s">
        <v>1342</v>
      </c>
      <c r="D35" s="395"/>
      <c r="E35" s="48"/>
      <c r="F35" s="40"/>
      <c r="G35" s="40"/>
      <c r="H35" s="124"/>
    </row>
    <row r="36" spans="1:10">
      <c r="A36" s="228"/>
      <c r="B36" s="23" t="s">
        <v>1343</v>
      </c>
      <c r="D36" s="395"/>
      <c r="E36" s="48"/>
      <c r="F36" s="40"/>
      <c r="G36" s="40"/>
      <c r="H36" s="124"/>
    </row>
    <row r="37" spans="1:10">
      <c r="A37" s="228"/>
      <c r="B37" s="23" t="s">
        <v>1344</v>
      </c>
      <c r="D37" s="395"/>
      <c r="E37" s="48"/>
      <c r="F37" s="40"/>
      <c r="G37" s="40"/>
      <c r="H37" s="124"/>
    </row>
    <row r="38" spans="1:10">
      <c r="A38" s="228"/>
      <c r="B38" s="23" t="s">
        <v>1345</v>
      </c>
      <c r="D38" s="395"/>
      <c r="E38" s="48"/>
      <c r="F38" s="40"/>
      <c r="G38" s="40"/>
      <c r="H38" s="124"/>
    </row>
    <row r="39" spans="1:10">
      <c r="A39" s="228"/>
      <c r="B39" s="23" t="s">
        <v>1346</v>
      </c>
      <c r="D39" s="395"/>
      <c r="E39" s="48"/>
      <c r="F39" s="40"/>
      <c r="G39" s="40"/>
      <c r="H39" s="124"/>
    </row>
    <row r="40" spans="1:10">
      <c r="A40" s="228"/>
      <c r="B40" s="23" t="s">
        <v>1347</v>
      </c>
      <c r="C40" s="379" t="s">
        <v>15</v>
      </c>
      <c r="D40" s="395">
        <v>3</v>
      </c>
      <c r="E40" s="123"/>
      <c r="F40" s="72">
        <f>+E40*D40</f>
        <v>0</v>
      </c>
      <c r="G40" s="425">
        <f>+E40*'B.Skupna rekapitulacija'!$C$9</f>
        <v>0</v>
      </c>
      <c r="H40" s="425">
        <f>+G40*D40</f>
        <v>0</v>
      </c>
      <c r="I40" s="427">
        <f>+E40*(1-'B.Skupna rekapitulacija'!$C$9)</f>
        <v>0</v>
      </c>
      <c r="J40" s="426">
        <f>+I40*D40</f>
        <v>0</v>
      </c>
    </row>
    <row r="41" spans="1:10" ht="115.5">
      <c r="A41" s="228"/>
      <c r="B41" s="639" t="s">
        <v>3081</v>
      </c>
      <c r="D41" s="395"/>
      <c r="E41" s="48"/>
      <c r="F41" s="40"/>
      <c r="G41" s="40"/>
      <c r="H41" s="124"/>
    </row>
    <row r="42" spans="1:10">
      <c r="A42" s="228"/>
      <c r="B42" s="23"/>
      <c r="D42" s="395"/>
      <c r="E42" s="48"/>
      <c r="F42" s="40"/>
      <c r="G42" s="40"/>
      <c r="H42" s="124"/>
    </row>
    <row r="43" spans="1:10">
      <c r="A43" s="228" t="s">
        <v>667</v>
      </c>
      <c r="B43" s="23" t="s">
        <v>1348</v>
      </c>
      <c r="D43" s="395"/>
      <c r="E43" s="48"/>
      <c r="F43" s="40"/>
      <c r="G43" s="40"/>
      <c r="H43" s="124"/>
    </row>
    <row r="44" spans="1:10">
      <c r="A44" s="228"/>
      <c r="B44" s="23" t="s">
        <v>1349</v>
      </c>
      <c r="D44" s="395"/>
      <c r="E44" s="48"/>
      <c r="F44" s="40"/>
      <c r="G44" s="40"/>
      <c r="H44" s="124"/>
    </row>
    <row r="45" spans="1:10">
      <c r="A45" s="228"/>
      <c r="B45" s="23" t="s">
        <v>1350</v>
      </c>
      <c r="D45" s="395"/>
      <c r="E45" s="48"/>
      <c r="F45" s="40"/>
      <c r="G45" s="40"/>
      <c r="H45" s="124"/>
    </row>
    <row r="46" spans="1:10">
      <c r="A46" s="228"/>
      <c r="B46" s="23" t="s">
        <v>1351</v>
      </c>
      <c r="D46" s="395"/>
      <c r="E46" s="48"/>
      <c r="F46" s="40"/>
      <c r="G46" s="40"/>
      <c r="H46" s="124"/>
    </row>
    <row r="47" spans="1:10">
      <c r="A47" s="228"/>
      <c r="B47" s="23" t="s">
        <v>1352</v>
      </c>
      <c r="D47" s="395"/>
      <c r="E47" s="48"/>
      <c r="F47" s="40"/>
      <c r="G47" s="40"/>
      <c r="H47" s="124"/>
    </row>
    <row r="48" spans="1:10">
      <c r="A48" s="228"/>
      <c r="B48" s="23" t="s">
        <v>1353</v>
      </c>
      <c r="D48" s="395"/>
      <c r="E48" s="48"/>
      <c r="F48" s="40"/>
      <c r="G48" s="40"/>
      <c r="H48" s="124"/>
    </row>
    <row r="49" spans="1:10">
      <c r="A49" s="228"/>
      <c r="B49" s="23" t="s">
        <v>1354</v>
      </c>
      <c r="D49" s="395"/>
      <c r="E49" s="48"/>
      <c r="F49" s="40"/>
      <c r="G49" s="40"/>
      <c r="H49" s="124"/>
    </row>
    <row r="50" spans="1:10">
      <c r="A50" s="228"/>
      <c r="B50" s="23" t="s">
        <v>1355</v>
      </c>
      <c r="D50" s="395"/>
      <c r="E50" s="48"/>
      <c r="F50" s="40"/>
      <c r="G50" s="40"/>
      <c r="H50" s="124"/>
    </row>
    <row r="51" spans="1:10">
      <c r="A51" s="228"/>
      <c r="B51" s="23" t="s">
        <v>1356</v>
      </c>
      <c r="D51" s="395"/>
      <c r="E51" s="48"/>
      <c r="F51" s="40"/>
      <c r="G51" s="40"/>
      <c r="H51" s="124"/>
    </row>
    <row r="52" spans="1:10">
      <c r="A52" s="228"/>
      <c r="B52" s="23" t="s">
        <v>1357</v>
      </c>
      <c r="D52" s="395"/>
      <c r="E52" s="48"/>
      <c r="F52" s="40"/>
      <c r="G52" s="40"/>
      <c r="H52" s="124"/>
    </row>
    <row r="53" spans="1:10">
      <c r="A53" s="228"/>
      <c r="B53" s="23" t="s">
        <v>1358</v>
      </c>
      <c r="D53" s="395"/>
      <c r="E53" s="48"/>
      <c r="F53" s="40"/>
      <c r="G53" s="40"/>
      <c r="H53" s="124"/>
    </row>
    <row r="54" spans="1:10">
      <c r="A54" s="228"/>
      <c r="B54" s="23" t="s">
        <v>1359</v>
      </c>
      <c r="C54" s="379" t="s">
        <v>15</v>
      </c>
      <c r="D54" s="395">
        <v>33</v>
      </c>
      <c r="E54" s="123"/>
      <c r="F54" s="72">
        <f>+E54*D54</f>
        <v>0</v>
      </c>
      <c r="G54" s="425">
        <f>+E54*'B.Skupna rekapitulacija'!$C$9</f>
        <v>0</v>
      </c>
      <c r="H54" s="425">
        <f>+G54*D54</f>
        <v>0</v>
      </c>
      <c r="I54" s="427">
        <f>+E54*(1-'B.Skupna rekapitulacija'!$C$9)</f>
        <v>0</v>
      </c>
      <c r="J54" s="426">
        <f>+I54*D54</f>
        <v>0</v>
      </c>
    </row>
    <row r="55" spans="1:10">
      <c r="A55" s="228"/>
      <c r="B55" s="23"/>
      <c r="D55" s="395"/>
      <c r="E55" s="48"/>
      <c r="F55" s="40"/>
      <c r="G55" s="40"/>
      <c r="H55" s="124"/>
    </row>
    <row r="56" spans="1:10">
      <c r="A56" s="228" t="s">
        <v>668</v>
      </c>
      <c r="B56" s="23" t="s">
        <v>1360</v>
      </c>
      <c r="D56" s="395"/>
      <c r="E56" s="48"/>
      <c r="F56" s="40"/>
      <c r="G56" s="40"/>
      <c r="H56" s="124"/>
    </row>
    <row r="57" spans="1:10">
      <c r="A57" s="228"/>
      <c r="B57" s="23" t="s">
        <v>1361</v>
      </c>
      <c r="D57" s="395"/>
      <c r="E57" s="48"/>
      <c r="F57" s="40"/>
      <c r="G57" s="40"/>
      <c r="H57" s="124"/>
    </row>
    <row r="58" spans="1:10">
      <c r="A58" s="228"/>
      <c r="B58" s="23" t="s">
        <v>1362</v>
      </c>
      <c r="C58" s="379" t="s">
        <v>14</v>
      </c>
      <c r="D58" s="395">
        <v>4</v>
      </c>
      <c r="E58" s="123"/>
      <c r="F58" s="72">
        <f>+E58*D58</f>
        <v>0</v>
      </c>
      <c r="G58" s="425">
        <f>+E58*'B.Skupna rekapitulacija'!$C$9</f>
        <v>0</v>
      </c>
      <c r="H58" s="425">
        <f>+G58*D58</f>
        <v>0</v>
      </c>
      <c r="I58" s="427">
        <f>+E58*(1-'B.Skupna rekapitulacija'!$C$9)</f>
        <v>0</v>
      </c>
      <c r="J58" s="426">
        <f>+I58*D58</f>
        <v>0</v>
      </c>
    </row>
    <row r="59" spans="1:10">
      <c r="A59" s="228"/>
      <c r="B59" s="23"/>
      <c r="D59" s="395"/>
      <c r="E59" s="48"/>
      <c r="F59" s="40"/>
      <c r="G59" s="40"/>
      <c r="H59" s="124"/>
    </row>
    <row r="60" spans="1:10">
      <c r="A60" s="228" t="s">
        <v>713</v>
      </c>
      <c r="B60" s="23" t="s">
        <v>1363</v>
      </c>
      <c r="D60" s="395"/>
      <c r="E60" s="48"/>
      <c r="F60" s="40"/>
      <c r="G60" s="40"/>
      <c r="H60" s="124"/>
    </row>
    <row r="61" spans="1:10">
      <c r="A61" s="228"/>
      <c r="B61" s="23" t="s">
        <v>1364</v>
      </c>
      <c r="D61" s="395"/>
      <c r="E61" s="48"/>
      <c r="F61" s="40"/>
      <c r="G61" s="40"/>
      <c r="H61" s="124"/>
    </row>
    <row r="62" spans="1:10">
      <c r="A62" s="228"/>
      <c r="B62" s="23" t="s">
        <v>1365</v>
      </c>
      <c r="D62" s="395"/>
      <c r="E62" s="48"/>
      <c r="F62" s="40"/>
      <c r="G62" s="40"/>
      <c r="H62" s="124"/>
    </row>
    <row r="63" spans="1:10">
      <c r="A63" s="228"/>
      <c r="B63" s="23" t="s">
        <v>1366</v>
      </c>
      <c r="D63" s="395"/>
      <c r="E63" s="48"/>
      <c r="F63" s="40"/>
      <c r="G63" s="40"/>
      <c r="H63" s="124"/>
    </row>
    <row r="64" spans="1:10">
      <c r="A64" s="228"/>
      <c r="B64" s="23" t="s">
        <v>1367</v>
      </c>
      <c r="D64" s="395"/>
      <c r="E64" s="48"/>
      <c r="F64" s="40"/>
      <c r="G64" s="40"/>
      <c r="H64" s="124"/>
    </row>
    <row r="65" spans="1:10">
      <c r="A65" s="228"/>
      <c r="B65" s="23" t="s">
        <v>1368</v>
      </c>
      <c r="D65" s="395"/>
      <c r="E65" s="48"/>
      <c r="F65" s="40"/>
      <c r="G65" s="40"/>
      <c r="H65" s="124"/>
    </row>
    <row r="66" spans="1:10">
      <c r="A66" s="228"/>
      <c r="B66" s="23" t="s">
        <v>1369</v>
      </c>
      <c r="D66" s="395"/>
      <c r="E66" s="48"/>
      <c r="F66" s="40"/>
      <c r="G66" s="40"/>
      <c r="H66" s="124"/>
    </row>
    <row r="67" spans="1:10">
      <c r="A67" s="228"/>
      <c r="B67" s="23" t="s">
        <v>1370</v>
      </c>
      <c r="D67" s="395"/>
      <c r="E67" s="48"/>
      <c r="F67" s="40"/>
      <c r="G67" s="40"/>
      <c r="H67" s="124"/>
    </row>
    <row r="68" spans="1:10">
      <c r="A68" s="228"/>
      <c r="B68" s="23" t="s">
        <v>1371</v>
      </c>
      <c r="D68" s="395"/>
      <c r="E68" s="48"/>
      <c r="F68" s="40"/>
      <c r="G68" s="40"/>
      <c r="H68" s="124"/>
    </row>
    <row r="69" spans="1:10">
      <c r="A69" s="228"/>
      <c r="B69" s="23" t="s">
        <v>1372</v>
      </c>
      <c r="C69" s="379" t="s">
        <v>14</v>
      </c>
      <c r="D69" s="395">
        <v>1</v>
      </c>
      <c r="E69" s="123"/>
      <c r="F69" s="72">
        <f>+E69*D69</f>
        <v>0</v>
      </c>
      <c r="G69" s="425">
        <f>+E69*'B.Skupna rekapitulacija'!$C$9</f>
        <v>0</v>
      </c>
      <c r="H69" s="425">
        <f>+G69*D69</f>
        <v>0</v>
      </c>
      <c r="I69" s="427">
        <f>+E69*(1-'B.Skupna rekapitulacija'!$C$9)</f>
        <v>0</v>
      </c>
      <c r="J69" s="426">
        <f>+I69*D69</f>
        <v>0</v>
      </c>
    </row>
    <row r="70" spans="1:10">
      <c r="A70" s="228"/>
      <c r="B70" s="23"/>
      <c r="D70" s="395"/>
      <c r="E70" s="48"/>
      <c r="F70" s="40"/>
      <c r="G70" s="40"/>
      <c r="H70" s="124"/>
    </row>
    <row r="71" spans="1:10">
      <c r="A71" s="228" t="s">
        <v>714</v>
      </c>
      <c r="B71" s="23" t="s">
        <v>1373</v>
      </c>
      <c r="D71" s="395"/>
      <c r="E71" s="48"/>
      <c r="F71" s="40"/>
      <c r="G71" s="40"/>
      <c r="H71" s="124"/>
    </row>
    <row r="72" spans="1:10">
      <c r="A72" s="228"/>
      <c r="B72" s="23" t="s">
        <v>1374</v>
      </c>
      <c r="D72" s="395"/>
      <c r="E72" s="48"/>
      <c r="F72" s="40"/>
      <c r="G72" s="40"/>
      <c r="H72" s="124"/>
    </row>
    <row r="73" spans="1:10">
      <c r="A73" s="228"/>
      <c r="B73" s="23" t="s">
        <v>1375</v>
      </c>
      <c r="D73" s="395"/>
      <c r="E73" s="48"/>
      <c r="F73" s="40"/>
      <c r="G73" s="40"/>
      <c r="H73" s="124"/>
    </row>
    <row r="74" spans="1:10">
      <c r="A74" s="228"/>
      <c r="B74" s="23"/>
      <c r="D74" s="395"/>
      <c r="E74" s="48"/>
      <c r="F74" s="40"/>
      <c r="G74" s="40"/>
      <c r="H74" s="124"/>
    </row>
    <row r="75" spans="1:10">
      <c r="A75" s="228"/>
      <c r="B75" s="23" t="s">
        <v>1376</v>
      </c>
      <c r="C75" s="379" t="s">
        <v>37</v>
      </c>
      <c r="D75" s="395">
        <v>27</v>
      </c>
      <c r="E75" s="123"/>
      <c r="F75" s="72">
        <f>+E75*D75</f>
        <v>0</v>
      </c>
      <c r="G75" s="425">
        <f>+E75*'B.Skupna rekapitulacija'!$C$9</f>
        <v>0</v>
      </c>
      <c r="H75" s="425">
        <f>+G75*D75</f>
        <v>0</v>
      </c>
      <c r="I75" s="427">
        <f>+E75*(1-'B.Skupna rekapitulacija'!$C$9)</f>
        <v>0</v>
      </c>
      <c r="J75" s="426">
        <f>+I75*D75</f>
        <v>0</v>
      </c>
    </row>
    <row r="76" spans="1:10">
      <c r="A76" s="228"/>
      <c r="B76" s="23"/>
      <c r="C76" s="379"/>
      <c r="D76" s="395"/>
      <c r="E76" s="48"/>
      <c r="F76" s="40"/>
      <c r="G76" s="40"/>
      <c r="H76" s="124"/>
    </row>
    <row r="77" spans="1:10">
      <c r="A77" s="228"/>
      <c r="B77" s="23" t="s">
        <v>1377</v>
      </c>
      <c r="C77" s="379" t="s">
        <v>37</v>
      </c>
      <c r="D77" s="395">
        <v>11</v>
      </c>
      <c r="E77" s="123"/>
      <c r="F77" s="72">
        <f>+E77*D77</f>
        <v>0</v>
      </c>
      <c r="G77" s="425">
        <f>+E77*'B.Skupna rekapitulacija'!$C$9</f>
        <v>0</v>
      </c>
      <c r="H77" s="425">
        <f>+G77*D77</f>
        <v>0</v>
      </c>
      <c r="I77" s="427">
        <f>+E77*(1-'B.Skupna rekapitulacija'!$C$9)</f>
        <v>0</v>
      </c>
      <c r="J77" s="426">
        <f>+I77*D77</f>
        <v>0</v>
      </c>
    </row>
    <row r="78" spans="1:10">
      <c r="A78" s="228"/>
      <c r="B78" s="23"/>
      <c r="D78" s="395"/>
      <c r="E78" s="48"/>
      <c r="F78" s="40"/>
      <c r="G78" s="40"/>
      <c r="H78" s="124"/>
    </row>
    <row r="79" spans="1:10">
      <c r="A79" s="228" t="s">
        <v>715</v>
      </c>
      <c r="B79" s="23" t="s">
        <v>1378</v>
      </c>
      <c r="D79" s="395"/>
      <c r="E79" s="48"/>
      <c r="F79" s="40"/>
      <c r="G79" s="40"/>
      <c r="H79" s="124"/>
    </row>
    <row r="80" spans="1:10">
      <c r="A80" s="228"/>
      <c r="B80" s="23" t="s">
        <v>1379</v>
      </c>
      <c r="D80" s="395"/>
      <c r="E80" s="48"/>
      <c r="F80" s="40"/>
      <c r="G80" s="40"/>
      <c r="H80" s="124"/>
    </row>
    <row r="81" spans="1:10">
      <c r="A81" s="228"/>
      <c r="B81" s="23" t="s">
        <v>1380</v>
      </c>
      <c r="D81" s="395"/>
      <c r="E81" s="48"/>
      <c r="F81" s="40"/>
      <c r="G81" s="40"/>
      <c r="H81" s="124"/>
    </row>
    <row r="82" spans="1:10">
      <c r="A82" s="228"/>
      <c r="B82" s="23" t="s">
        <v>1381</v>
      </c>
      <c r="C82" s="379" t="s">
        <v>14</v>
      </c>
      <c r="D82" s="395">
        <v>1</v>
      </c>
      <c r="E82" s="123"/>
      <c r="F82" s="72">
        <f>+E82*D82</f>
        <v>0</v>
      </c>
      <c r="G82" s="425">
        <f>+E82*'B.Skupna rekapitulacija'!$C$9</f>
        <v>0</v>
      </c>
      <c r="H82" s="425">
        <f>+G82*D82</f>
        <v>0</v>
      </c>
      <c r="I82" s="427">
        <f>+E82*(1-'B.Skupna rekapitulacija'!$C$9)</f>
        <v>0</v>
      </c>
      <c r="J82" s="426">
        <f>+I82*D82</f>
        <v>0</v>
      </c>
    </row>
    <row r="83" spans="1:10">
      <c r="A83" s="228"/>
      <c r="B83" s="23"/>
      <c r="D83" s="395"/>
      <c r="E83" s="48"/>
      <c r="F83" s="40"/>
      <c r="G83" s="40"/>
      <c r="H83" s="124"/>
    </row>
    <row r="84" spans="1:10">
      <c r="A84" s="228" t="s">
        <v>716</v>
      </c>
      <c r="B84" s="23" t="s">
        <v>1382</v>
      </c>
      <c r="D84" s="395"/>
      <c r="E84" s="48"/>
      <c r="F84" s="40"/>
      <c r="G84" s="40"/>
      <c r="H84" s="124"/>
    </row>
    <row r="85" spans="1:10">
      <c r="A85" s="228"/>
      <c r="B85" s="23" t="s">
        <v>1383</v>
      </c>
      <c r="D85" s="395"/>
      <c r="E85" s="48"/>
      <c r="F85" s="40"/>
      <c r="G85" s="40"/>
      <c r="H85" s="124"/>
    </row>
    <row r="86" spans="1:10">
      <c r="A86" s="228"/>
      <c r="B86" s="23" t="s">
        <v>1384</v>
      </c>
      <c r="D86" s="395"/>
      <c r="E86" s="48"/>
      <c r="F86" s="40"/>
      <c r="G86" s="40"/>
      <c r="H86" s="124"/>
    </row>
    <row r="87" spans="1:10">
      <c r="A87" s="228"/>
      <c r="B87" s="23" t="s">
        <v>1385</v>
      </c>
      <c r="C87" s="379" t="s">
        <v>14</v>
      </c>
      <c r="D87" s="395">
        <v>1</v>
      </c>
      <c r="E87" s="123"/>
      <c r="F87" s="72">
        <f>+E87*D87</f>
        <v>0</v>
      </c>
      <c r="G87" s="425">
        <f>+E87*'B.Skupna rekapitulacija'!$C$9</f>
        <v>0</v>
      </c>
      <c r="H87" s="425">
        <f>+G87*D87</f>
        <v>0</v>
      </c>
      <c r="I87" s="427">
        <f>+E87*(1-'B.Skupna rekapitulacija'!$C$9)</f>
        <v>0</v>
      </c>
      <c r="J87" s="426">
        <f>+I87*D87</f>
        <v>0</v>
      </c>
    </row>
    <row r="88" spans="1:10">
      <c r="A88" s="228"/>
      <c r="B88" s="23"/>
      <c r="D88" s="395"/>
      <c r="E88" s="48"/>
      <c r="F88" s="40"/>
      <c r="G88" s="40"/>
      <c r="H88" s="124"/>
    </row>
    <row r="89" spans="1:10">
      <c r="A89" s="228" t="s">
        <v>717</v>
      </c>
      <c r="B89" s="23" t="s">
        <v>1386</v>
      </c>
      <c r="D89" s="395"/>
      <c r="E89" s="48"/>
      <c r="F89" s="40"/>
      <c r="G89" s="40"/>
      <c r="H89" s="124"/>
    </row>
    <row r="90" spans="1:10">
      <c r="A90" s="228"/>
      <c r="B90" s="23" t="s">
        <v>1387</v>
      </c>
      <c r="D90" s="395"/>
      <c r="E90" s="48"/>
      <c r="F90" s="40"/>
      <c r="G90" s="40"/>
      <c r="H90" s="124"/>
    </row>
    <row r="91" spans="1:10">
      <c r="A91" s="228"/>
      <c r="B91" s="23" t="s">
        <v>1388</v>
      </c>
      <c r="D91" s="395"/>
      <c r="E91" s="48"/>
      <c r="F91" s="40"/>
      <c r="G91" s="40"/>
      <c r="H91" s="124"/>
    </row>
    <row r="92" spans="1:10">
      <c r="A92" s="228"/>
      <c r="B92" s="23" t="s">
        <v>1389</v>
      </c>
      <c r="D92" s="395"/>
      <c r="E92" s="48"/>
      <c r="F92" s="40"/>
      <c r="G92" s="40"/>
      <c r="H92" s="124"/>
    </row>
    <row r="93" spans="1:10">
      <c r="A93" s="228"/>
      <c r="B93" s="23" t="s">
        <v>1390</v>
      </c>
      <c r="D93" s="395"/>
      <c r="E93" s="48"/>
      <c r="F93" s="40"/>
      <c r="G93" s="40"/>
      <c r="H93" s="124"/>
    </row>
    <row r="94" spans="1:10">
      <c r="A94" s="228"/>
      <c r="B94" s="23" t="s">
        <v>1391</v>
      </c>
      <c r="D94" s="395"/>
      <c r="E94" s="48"/>
      <c r="F94" s="40"/>
      <c r="G94" s="40"/>
      <c r="H94" s="124"/>
    </row>
    <row r="95" spans="1:10">
      <c r="A95" s="228"/>
      <c r="B95" s="23" t="s">
        <v>1392</v>
      </c>
      <c r="D95" s="395"/>
      <c r="E95" s="48"/>
      <c r="F95" s="40"/>
      <c r="G95" s="40"/>
      <c r="H95" s="124"/>
    </row>
    <row r="96" spans="1:10">
      <c r="A96" s="228"/>
      <c r="B96" s="23" t="s">
        <v>1393</v>
      </c>
      <c r="D96" s="395"/>
      <c r="E96" s="48"/>
      <c r="F96" s="40"/>
      <c r="G96" s="40"/>
      <c r="H96" s="124"/>
    </row>
    <row r="97" spans="1:10">
      <c r="A97" s="228"/>
      <c r="B97" s="23" t="s">
        <v>1394</v>
      </c>
      <c r="D97" s="395"/>
      <c r="E97" s="48"/>
      <c r="F97" s="40"/>
      <c r="G97" s="40"/>
      <c r="H97" s="124"/>
    </row>
    <row r="98" spans="1:10">
      <c r="A98" s="228"/>
      <c r="B98" s="23" t="s">
        <v>1395</v>
      </c>
      <c r="D98" s="395"/>
      <c r="E98" s="48"/>
      <c r="F98" s="40"/>
      <c r="G98" s="40"/>
      <c r="H98" s="124"/>
    </row>
    <row r="99" spans="1:10">
      <c r="A99" s="228"/>
      <c r="B99" s="23" t="s">
        <v>1396</v>
      </c>
      <c r="C99" s="379" t="s">
        <v>14</v>
      </c>
      <c r="D99" s="395">
        <v>2</v>
      </c>
      <c r="E99" s="123"/>
      <c r="F99" s="72">
        <f>+E99*D99</f>
        <v>0</v>
      </c>
      <c r="G99" s="425">
        <f>+E99*'B.Skupna rekapitulacija'!$C$9</f>
        <v>0</v>
      </c>
      <c r="H99" s="425">
        <f>+G99*D99</f>
        <v>0</v>
      </c>
      <c r="I99" s="427">
        <f>+E99*(1-'B.Skupna rekapitulacija'!$C$9)</f>
        <v>0</v>
      </c>
      <c r="J99" s="426">
        <f>+I99*D99</f>
        <v>0</v>
      </c>
    </row>
    <row r="100" spans="1:10">
      <c r="A100" s="228"/>
      <c r="B100" s="23"/>
      <c r="D100" s="395"/>
      <c r="E100" s="48"/>
      <c r="F100" s="40"/>
      <c r="G100" s="40"/>
      <c r="H100" s="124"/>
    </row>
    <row r="101" spans="1:10">
      <c r="A101" s="228" t="s">
        <v>718</v>
      </c>
      <c r="B101" s="23" t="s">
        <v>1397</v>
      </c>
      <c r="D101" s="395"/>
      <c r="E101" s="48"/>
      <c r="F101" s="40"/>
      <c r="G101" s="40"/>
      <c r="H101" s="124"/>
    </row>
    <row r="102" spans="1:10">
      <c r="A102" s="228"/>
      <c r="B102" s="23" t="s">
        <v>1398</v>
      </c>
      <c r="D102" s="395"/>
      <c r="E102" s="48"/>
      <c r="F102" s="40"/>
      <c r="G102" s="40"/>
      <c r="H102" s="124"/>
    </row>
    <row r="103" spans="1:10">
      <c r="A103" s="228"/>
      <c r="B103" s="23" t="s">
        <v>1399</v>
      </c>
      <c r="C103" s="379" t="s">
        <v>14</v>
      </c>
      <c r="D103" s="395">
        <v>3</v>
      </c>
      <c r="E103" s="123"/>
      <c r="F103" s="72">
        <f>+E103*D103</f>
        <v>0</v>
      </c>
      <c r="G103" s="425">
        <f>+E103*'B.Skupna rekapitulacija'!$C$9</f>
        <v>0</v>
      </c>
      <c r="H103" s="425">
        <f>+G103*D103</f>
        <v>0</v>
      </c>
      <c r="I103" s="427">
        <f>+E103*(1-'B.Skupna rekapitulacija'!$C$9)</f>
        <v>0</v>
      </c>
      <c r="J103" s="426">
        <f>+I103*D103</f>
        <v>0</v>
      </c>
    </row>
    <row r="104" spans="1:10">
      <c r="A104" s="228"/>
      <c r="B104" s="23"/>
      <c r="D104" s="395"/>
      <c r="E104" s="48"/>
      <c r="F104" s="40"/>
      <c r="G104" s="40"/>
      <c r="H104" s="124"/>
    </row>
    <row r="105" spans="1:10">
      <c r="A105" s="228" t="s">
        <v>719</v>
      </c>
      <c r="B105" s="23" t="s">
        <v>1400</v>
      </c>
      <c r="D105" s="395"/>
      <c r="E105" s="48"/>
      <c r="F105" s="40"/>
      <c r="G105" s="40"/>
      <c r="H105" s="124"/>
    </row>
    <row r="106" spans="1:10">
      <c r="A106" s="228"/>
      <c r="B106" s="23" t="s">
        <v>1401</v>
      </c>
      <c r="D106" s="395"/>
      <c r="E106" s="48"/>
      <c r="F106" s="40"/>
      <c r="G106" s="40"/>
      <c r="H106" s="124"/>
    </row>
    <row r="107" spans="1:10">
      <c r="A107" s="228"/>
      <c r="B107" s="23" t="s">
        <v>1402</v>
      </c>
      <c r="D107" s="395"/>
      <c r="E107" s="48"/>
      <c r="F107" s="40"/>
      <c r="G107" s="40"/>
      <c r="H107" s="124"/>
    </row>
    <row r="108" spans="1:10">
      <c r="A108" s="228"/>
      <c r="B108" s="23" t="s">
        <v>1403</v>
      </c>
      <c r="C108" s="379" t="s">
        <v>14</v>
      </c>
      <c r="D108" s="395">
        <v>3</v>
      </c>
      <c r="E108" s="123"/>
      <c r="F108" s="72">
        <f>+E108*D108</f>
        <v>0</v>
      </c>
      <c r="G108" s="425">
        <f>+E108*'B.Skupna rekapitulacija'!$C$9</f>
        <v>0</v>
      </c>
      <c r="H108" s="425">
        <f>+G108*D108</f>
        <v>0</v>
      </c>
      <c r="I108" s="427">
        <f>+E108*(1-'B.Skupna rekapitulacija'!$C$9)</f>
        <v>0</v>
      </c>
      <c r="J108" s="426">
        <f>+I108*D108</f>
        <v>0</v>
      </c>
    </row>
    <row r="109" spans="1:10">
      <c r="A109" s="228"/>
      <c r="B109" s="23"/>
      <c r="D109" s="395"/>
      <c r="E109" s="48"/>
      <c r="F109" s="40"/>
      <c r="G109" s="40"/>
      <c r="H109" s="124"/>
    </row>
    <row r="110" spans="1:10">
      <c r="A110" s="228" t="s">
        <v>720</v>
      </c>
      <c r="B110" s="23" t="s">
        <v>1404</v>
      </c>
      <c r="D110" s="395"/>
      <c r="E110" s="48"/>
      <c r="F110" s="40"/>
      <c r="G110" s="40"/>
      <c r="H110" s="124"/>
    </row>
    <row r="111" spans="1:10">
      <c r="A111" s="228"/>
      <c r="B111" s="23" t="s">
        <v>1405</v>
      </c>
      <c r="C111" s="379" t="s">
        <v>14</v>
      </c>
      <c r="D111" s="395">
        <v>3</v>
      </c>
      <c r="E111" s="123"/>
      <c r="F111" s="72">
        <f>+E111*D111</f>
        <v>0</v>
      </c>
      <c r="G111" s="425">
        <f>+E111*'B.Skupna rekapitulacija'!$C$9</f>
        <v>0</v>
      </c>
      <c r="H111" s="425">
        <f>+G111*D111</f>
        <v>0</v>
      </c>
      <c r="I111" s="427">
        <f>+E111*(1-'B.Skupna rekapitulacija'!$C$9)</f>
        <v>0</v>
      </c>
      <c r="J111" s="426">
        <f>+I111*D111</f>
        <v>0</v>
      </c>
    </row>
    <row r="112" spans="1:10">
      <c r="A112" s="228"/>
      <c r="B112" s="23"/>
      <c r="D112" s="395"/>
      <c r="E112" s="48"/>
      <c r="F112" s="40"/>
      <c r="G112" s="40"/>
      <c r="H112" s="124"/>
    </row>
    <row r="113" spans="1:10">
      <c r="A113" s="228" t="s">
        <v>721</v>
      </c>
      <c r="B113" s="23" t="s">
        <v>1406</v>
      </c>
      <c r="D113" s="395"/>
      <c r="E113" s="48"/>
      <c r="F113" s="40"/>
      <c r="G113" s="40"/>
      <c r="H113" s="124"/>
    </row>
    <row r="114" spans="1:10">
      <c r="A114" s="228"/>
      <c r="B114" s="23" t="s">
        <v>1407</v>
      </c>
      <c r="D114" s="395"/>
      <c r="E114" s="48"/>
      <c r="F114" s="40"/>
      <c r="G114" s="40"/>
      <c r="H114" s="124"/>
    </row>
    <row r="115" spans="1:10">
      <c r="A115" s="228"/>
      <c r="B115" s="23" t="s">
        <v>1408</v>
      </c>
      <c r="C115" s="379" t="s">
        <v>38</v>
      </c>
      <c r="D115" s="395">
        <v>10</v>
      </c>
      <c r="E115" s="123"/>
      <c r="F115" s="72">
        <f>+E115*D115</f>
        <v>0</v>
      </c>
      <c r="G115" s="425">
        <f>+E115*'B.Skupna rekapitulacija'!$C$9</f>
        <v>0</v>
      </c>
      <c r="H115" s="425">
        <f>+G115*D115</f>
        <v>0</v>
      </c>
      <c r="I115" s="427">
        <f>+E115*(1-'B.Skupna rekapitulacija'!$C$9)</f>
        <v>0</v>
      </c>
      <c r="J115" s="426">
        <f>+I115*D115</f>
        <v>0</v>
      </c>
    </row>
    <row r="116" spans="1:10">
      <c r="A116" s="228"/>
      <c r="B116" s="23"/>
      <c r="C116" s="229"/>
      <c r="D116" s="229"/>
      <c r="E116" s="48"/>
      <c r="G116" s="40"/>
      <c r="H116" s="129"/>
    </row>
    <row r="117" spans="1:10" s="147" customFormat="1" ht="19.5" thickBot="1">
      <c r="A117" s="139" t="s">
        <v>1509</v>
      </c>
      <c r="B117" s="140" t="s">
        <v>1314</v>
      </c>
      <c r="C117" s="141"/>
      <c r="D117" s="141"/>
      <c r="E117" s="146"/>
      <c r="F117" s="146">
        <f>SUM(F6:F116)</f>
        <v>0</v>
      </c>
      <c r="G117" s="146"/>
      <c r="H117" s="146">
        <f>SUM(H6:H116)</f>
        <v>0</v>
      </c>
      <c r="I117" s="146"/>
      <c r="J117" s="146">
        <f>SUM(J6:J116)</f>
        <v>0</v>
      </c>
    </row>
    <row r="118" spans="1:10" s="22" customFormat="1" ht="15" customHeight="1" thickTop="1">
      <c r="A118" s="220"/>
      <c r="B118" s="23"/>
      <c r="C118" s="221"/>
      <c r="D118" s="222"/>
      <c r="E118" s="20"/>
      <c r="F118" s="21"/>
      <c r="G118" s="126"/>
      <c r="H118" s="127"/>
    </row>
    <row r="119" spans="1:10" s="22" customFormat="1" ht="15" customHeight="1">
      <c r="A119" s="220"/>
      <c r="B119" s="23"/>
      <c r="C119" s="221"/>
      <c r="D119" s="222"/>
      <c r="E119" s="20"/>
      <c r="F119" s="21"/>
      <c r="G119" s="126"/>
      <c r="H119" s="127"/>
    </row>
    <row r="120" spans="1:10" s="22" customFormat="1" ht="15" customHeight="1">
      <c r="A120" s="220"/>
      <c r="B120" s="23"/>
      <c r="C120" s="221"/>
      <c r="D120" s="222"/>
      <c r="E120" s="20"/>
      <c r="F120" s="21"/>
      <c r="G120" s="126"/>
      <c r="H120" s="127"/>
    </row>
    <row r="121" spans="1:10" s="22" customFormat="1" ht="15" customHeight="1">
      <c r="A121" s="220"/>
      <c r="B121" s="23"/>
      <c r="C121" s="221"/>
      <c r="D121" s="222"/>
      <c r="E121" s="20"/>
      <c r="F121" s="21"/>
      <c r="G121" s="126"/>
      <c r="H121" s="127"/>
    </row>
    <row r="122" spans="1:10" s="22" customFormat="1" ht="15" customHeight="1">
      <c r="A122" s="220"/>
      <c r="B122" s="23"/>
      <c r="C122" s="221"/>
      <c r="D122" s="222"/>
      <c r="E122" s="20"/>
      <c r="F122" s="21"/>
      <c r="G122" s="126"/>
      <c r="H122" s="127"/>
    </row>
    <row r="123" spans="1:10" s="22" customFormat="1" ht="15" customHeight="1">
      <c r="A123" s="220"/>
      <c r="B123" s="23"/>
      <c r="C123" s="221"/>
      <c r="D123" s="222"/>
      <c r="E123" s="20"/>
      <c r="F123" s="21"/>
      <c r="G123" s="126"/>
      <c r="H123" s="127"/>
    </row>
    <row r="124" spans="1:10" s="22" customFormat="1" ht="15" customHeight="1">
      <c r="A124" s="220"/>
      <c r="B124" s="23"/>
      <c r="C124" s="221"/>
      <c r="D124" s="222"/>
      <c r="E124" s="20"/>
      <c r="F124" s="21"/>
      <c r="G124" s="126"/>
      <c r="H124" s="127"/>
    </row>
    <row r="125" spans="1:10" s="22" customFormat="1" ht="15" customHeight="1">
      <c r="A125" s="220"/>
      <c r="B125" s="23"/>
      <c r="C125" s="221"/>
      <c r="D125" s="222"/>
      <c r="E125" s="20"/>
      <c r="F125" s="21"/>
      <c r="G125" s="126"/>
      <c r="H125" s="127"/>
    </row>
    <row r="126" spans="1:10" s="22" customFormat="1" ht="15" customHeight="1">
      <c r="A126" s="220"/>
      <c r="B126" s="23"/>
      <c r="C126" s="221"/>
      <c r="D126" s="222"/>
      <c r="E126" s="20"/>
      <c r="F126" s="21"/>
      <c r="G126" s="126"/>
      <c r="H126" s="127"/>
    </row>
    <row r="127" spans="1:10" s="22" customFormat="1" ht="15" customHeight="1">
      <c r="A127" s="220"/>
      <c r="B127" s="23"/>
      <c r="C127" s="221"/>
      <c r="D127" s="222"/>
      <c r="E127" s="20"/>
      <c r="F127" s="21"/>
      <c r="G127" s="126"/>
      <c r="H127" s="127"/>
    </row>
    <row r="128" spans="1:10" s="22" customFormat="1" ht="15" customHeight="1">
      <c r="A128" s="220"/>
      <c r="B128" s="23"/>
      <c r="C128" s="221"/>
      <c r="D128" s="222"/>
      <c r="E128" s="20"/>
      <c r="F128" s="21"/>
      <c r="G128" s="126"/>
      <c r="H128" s="127"/>
    </row>
    <row r="129" spans="1:8" s="22" customFormat="1" ht="15" customHeight="1">
      <c r="A129" s="220"/>
      <c r="B129" s="23"/>
      <c r="C129" s="221"/>
      <c r="D129" s="222"/>
      <c r="E129" s="20"/>
      <c r="F129" s="21"/>
      <c r="G129" s="126"/>
      <c r="H129" s="127"/>
    </row>
    <row r="130" spans="1:8" s="22" customFormat="1" ht="15" customHeight="1">
      <c r="A130" s="220"/>
      <c r="B130" s="23"/>
      <c r="C130" s="221"/>
      <c r="D130" s="222"/>
      <c r="E130" s="20"/>
      <c r="F130" s="21"/>
      <c r="G130" s="126"/>
      <c r="H130" s="127"/>
    </row>
    <row r="131" spans="1:8" s="22" customFormat="1" ht="15" customHeight="1">
      <c r="A131" s="220"/>
      <c r="B131" s="23"/>
      <c r="C131" s="221"/>
      <c r="D131" s="222"/>
      <c r="E131" s="20"/>
      <c r="F131" s="21"/>
      <c r="G131" s="126"/>
      <c r="H131" s="127"/>
    </row>
    <row r="132" spans="1:8" s="22" customFormat="1" ht="15" customHeight="1">
      <c r="A132" s="220"/>
      <c r="B132" s="23"/>
      <c r="C132" s="221"/>
      <c r="D132" s="222"/>
      <c r="E132" s="20"/>
      <c r="F132" s="21"/>
      <c r="G132" s="126"/>
      <c r="H132" s="127"/>
    </row>
    <row r="133" spans="1:8" s="22" customFormat="1" ht="15" customHeight="1">
      <c r="A133" s="220"/>
      <c r="B133" s="23"/>
      <c r="C133" s="221"/>
      <c r="D133" s="222"/>
      <c r="E133" s="20"/>
      <c r="F133" s="21"/>
      <c r="G133" s="126"/>
      <c r="H133" s="127"/>
    </row>
    <row r="134" spans="1:8" s="22" customFormat="1" ht="15" customHeight="1">
      <c r="A134" s="220"/>
      <c r="B134" s="23"/>
      <c r="C134" s="221"/>
      <c r="D134" s="222"/>
      <c r="E134" s="20"/>
      <c r="F134" s="21"/>
      <c r="G134" s="126"/>
      <c r="H134" s="127"/>
    </row>
    <row r="135" spans="1:8" s="22" customFormat="1" ht="15" customHeight="1">
      <c r="A135" s="220"/>
      <c r="B135" s="23"/>
      <c r="C135" s="221"/>
      <c r="D135" s="222"/>
      <c r="E135" s="20"/>
      <c r="F135" s="21"/>
      <c r="G135" s="126"/>
      <c r="H135" s="127"/>
    </row>
    <row r="136" spans="1:8" s="22" customFormat="1" ht="15" customHeight="1">
      <c r="A136" s="220"/>
      <c r="B136" s="23"/>
      <c r="C136" s="221"/>
      <c r="D136" s="222"/>
      <c r="E136" s="20"/>
      <c r="F136" s="21"/>
      <c r="G136" s="126"/>
      <c r="H136" s="127"/>
    </row>
    <row r="137" spans="1:8" s="22" customFormat="1" ht="15" customHeight="1">
      <c r="A137" s="220"/>
      <c r="B137" s="23"/>
      <c r="C137" s="221"/>
      <c r="D137" s="222"/>
      <c r="E137" s="20"/>
      <c r="F137" s="21"/>
      <c r="G137" s="126"/>
      <c r="H137" s="127"/>
    </row>
    <row r="138" spans="1:8" s="22" customFormat="1" ht="15" customHeight="1">
      <c r="A138" s="220"/>
      <c r="B138" s="23"/>
      <c r="C138" s="221"/>
      <c r="D138" s="222"/>
      <c r="E138" s="20"/>
      <c r="F138" s="21"/>
      <c r="G138" s="126"/>
      <c r="H138" s="127"/>
    </row>
    <row r="139" spans="1:8" s="22" customFormat="1" ht="15" customHeight="1">
      <c r="A139" s="220"/>
      <c r="B139" s="23"/>
      <c r="C139" s="221"/>
      <c r="D139" s="222"/>
      <c r="E139" s="20"/>
      <c r="F139" s="21"/>
      <c r="G139" s="126"/>
      <c r="H139" s="127"/>
    </row>
    <row r="140" spans="1:8" s="22" customFormat="1" ht="15" customHeight="1">
      <c r="A140" s="220"/>
      <c r="B140" s="23"/>
      <c r="C140" s="221"/>
      <c r="D140" s="222"/>
      <c r="E140" s="20"/>
      <c r="F140" s="21"/>
      <c r="G140" s="126"/>
      <c r="H140" s="127"/>
    </row>
    <row r="141" spans="1:8" s="22" customFormat="1" ht="15" customHeight="1">
      <c r="A141" s="220"/>
      <c r="B141" s="23"/>
      <c r="C141" s="221"/>
      <c r="D141" s="222"/>
      <c r="E141" s="20"/>
      <c r="F141" s="21"/>
      <c r="G141" s="126"/>
      <c r="H141" s="127"/>
    </row>
    <row r="142" spans="1:8" s="22" customFormat="1" ht="15" customHeight="1">
      <c r="A142" s="220"/>
      <c r="B142" s="23"/>
      <c r="C142" s="221"/>
      <c r="D142" s="222"/>
      <c r="E142" s="20"/>
      <c r="F142" s="21"/>
      <c r="G142" s="126"/>
      <c r="H142" s="127"/>
    </row>
    <row r="143" spans="1:8" s="22" customFormat="1" ht="15" customHeight="1">
      <c r="A143" s="220"/>
      <c r="B143" s="23"/>
      <c r="C143" s="221"/>
      <c r="D143" s="222"/>
      <c r="E143" s="20"/>
      <c r="F143" s="21"/>
      <c r="G143" s="126"/>
      <c r="H143" s="127"/>
    </row>
    <row r="144" spans="1:8" s="22" customFormat="1" ht="15" customHeight="1">
      <c r="A144" s="220"/>
      <c r="B144" s="23"/>
      <c r="C144" s="221"/>
      <c r="D144" s="222"/>
      <c r="E144" s="20"/>
      <c r="F144" s="21"/>
      <c r="G144" s="126"/>
      <c r="H144" s="127"/>
    </row>
    <row r="145" spans="1:8" s="22" customFormat="1" ht="15" customHeight="1">
      <c r="A145" s="220"/>
      <c r="B145" s="23"/>
      <c r="C145" s="221"/>
      <c r="D145" s="222"/>
      <c r="E145" s="20"/>
      <c r="F145" s="21"/>
      <c r="G145" s="126"/>
      <c r="H145" s="127"/>
    </row>
    <row r="146" spans="1:8" s="22" customFormat="1" ht="15" customHeight="1">
      <c r="A146" s="220"/>
      <c r="B146" s="23"/>
      <c r="C146" s="221"/>
      <c r="D146" s="222"/>
      <c r="E146" s="20"/>
      <c r="F146" s="21"/>
      <c r="G146" s="126"/>
      <c r="H146" s="127"/>
    </row>
    <row r="147" spans="1:8" s="22" customFormat="1" ht="15" customHeight="1">
      <c r="A147" s="220"/>
      <c r="B147" s="23"/>
      <c r="C147" s="221"/>
      <c r="D147" s="222"/>
      <c r="E147" s="20"/>
      <c r="F147" s="21"/>
      <c r="G147" s="126"/>
      <c r="H147" s="127"/>
    </row>
    <row r="148" spans="1:8" s="22" customFormat="1" ht="15" customHeight="1">
      <c r="A148" s="220"/>
      <c r="B148" s="23"/>
      <c r="C148" s="221"/>
      <c r="D148" s="222"/>
      <c r="E148" s="20"/>
      <c r="F148" s="21"/>
      <c r="G148" s="126"/>
      <c r="H148" s="127"/>
    </row>
    <row r="149" spans="1:8" s="22" customFormat="1" ht="15" customHeight="1">
      <c r="A149" s="220"/>
      <c r="B149" s="23"/>
      <c r="C149" s="221"/>
      <c r="D149" s="222"/>
      <c r="E149" s="20"/>
      <c r="F149" s="21"/>
      <c r="G149" s="126"/>
      <c r="H149" s="127"/>
    </row>
    <row r="150" spans="1:8" s="22" customFormat="1" ht="15" customHeight="1">
      <c r="A150" s="220"/>
      <c r="B150" s="23"/>
      <c r="C150" s="221"/>
      <c r="D150" s="222"/>
      <c r="E150" s="20"/>
      <c r="F150" s="21"/>
      <c r="G150" s="126"/>
      <c r="H150" s="127"/>
    </row>
    <row r="151" spans="1:8" s="22" customFormat="1" ht="15" customHeight="1">
      <c r="A151" s="220"/>
      <c r="B151" s="23"/>
      <c r="C151" s="221"/>
      <c r="D151" s="222"/>
      <c r="E151" s="20"/>
      <c r="F151" s="21"/>
      <c r="G151" s="126"/>
      <c r="H151" s="127"/>
    </row>
    <row r="152" spans="1:8" s="22" customFormat="1" ht="15" customHeight="1">
      <c r="A152" s="220"/>
      <c r="B152" s="23"/>
      <c r="C152" s="221"/>
      <c r="D152" s="222"/>
      <c r="E152" s="20"/>
      <c r="F152" s="21"/>
      <c r="G152" s="126"/>
      <c r="H152" s="127"/>
    </row>
    <row r="153" spans="1:8" s="22" customFormat="1" ht="15" customHeight="1">
      <c r="A153" s="220"/>
      <c r="B153" s="23"/>
      <c r="C153" s="221"/>
      <c r="D153" s="222"/>
      <c r="E153" s="20"/>
      <c r="F153" s="21"/>
      <c r="G153" s="126"/>
      <c r="H153" s="127"/>
    </row>
    <row r="154" spans="1:8" s="22" customFormat="1" ht="15" customHeight="1">
      <c r="A154" s="220"/>
      <c r="B154" s="23"/>
      <c r="C154" s="221"/>
      <c r="D154" s="222"/>
      <c r="E154" s="20"/>
      <c r="F154" s="21"/>
      <c r="G154" s="126"/>
      <c r="H154" s="127"/>
    </row>
    <row r="155" spans="1:8" s="22" customFormat="1" ht="15" customHeight="1">
      <c r="A155" s="220"/>
      <c r="B155" s="23"/>
      <c r="C155" s="221"/>
      <c r="D155" s="222"/>
      <c r="E155" s="20"/>
      <c r="F155" s="21"/>
      <c r="G155" s="126"/>
      <c r="H155" s="127"/>
    </row>
    <row r="156" spans="1:8" s="22" customFormat="1" ht="15" customHeight="1">
      <c r="A156" s="220"/>
      <c r="B156" s="23"/>
      <c r="C156" s="221"/>
      <c r="D156" s="222"/>
      <c r="E156" s="20"/>
      <c r="F156" s="21"/>
      <c r="G156" s="126"/>
      <c r="H156" s="127"/>
    </row>
    <row r="157" spans="1:8" s="22" customFormat="1" ht="15" customHeight="1">
      <c r="A157" s="220"/>
      <c r="B157" s="23"/>
      <c r="C157" s="221"/>
      <c r="D157" s="222"/>
      <c r="E157" s="20"/>
      <c r="F157" s="21"/>
      <c r="G157" s="126"/>
      <c r="H157" s="127"/>
    </row>
    <row r="158" spans="1:8" s="22" customFormat="1" ht="15" customHeight="1">
      <c r="A158" s="220"/>
      <c r="B158" s="23"/>
      <c r="C158" s="221"/>
      <c r="D158" s="222"/>
      <c r="E158" s="20"/>
      <c r="F158" s="21"/>
      <c r="G158" s="126"/>
      <c r="H158" s="127"/>
    </row>
    <row r="159" spans="1:8" s="22" customFormat="1" ht="15" customHeight="1">
      <c r="A159" s="220"/>
      <c r="B159" s="23"/>
      <c r="C159" s="221"/>
      <c r="D159" s="222"/>
      <c r="E159" s="20"/>
      <c r="F159" s="21"/>
      <c r="G159" s="126"/>
      <c r="H159" s="127"/>
    </row>
    <row r="160" spans="1:8" s="22" customFormat="1" ht="15" customHeight="1">
      <c r="A160" s="220"/>
      <c r="B160" s="23"/>
      <c r="C160" s="221"/>
      <c r="D160" s="222"/>
      <c r="E160" s="20"/>
      <c r="F160" s="21"/>
      <c r="G160" s="126"/>
      <c r="H160" s="127"/>
    </row>
    <row r="161" spans="1:8" s="22" customFormat="1" ht="15" customHeight="1">
      <c r="A161" s="220"/>
      <c r="B161" s="23"/>
      <c r="C161" s="221"/>
      <c r="D161" s="222"/>
      <c r="E161" s="20"/>
      <c r="F161" s="21"/>
      <c r="G161" s="126"/>
      <c r="H161" s="127"/>
    </row>
    <row r="162" spans="1:8" s="22" customFormat="1" ht="15" customHeight="1">
      <c r="A162" s="220"/>
      <c r="B162" s="23"/>
      <c r="C162" s="221"/>
      <c r="D162" s="222"/>
      <c r="E162" s="20"/>
      <c r="F162" s="21"/>
      <c r="G162" s="126"/>
      <c r="H162" s="127"/>
    </row>
    <row r="163" spans="1:8" s="22" customFormat="1" ht="15" customHeight="1">
      <c r="A163" s="220"/>
      <c r="B163" s="23"/>
      <c r="C163" s="221"/>
      <c r="D163" s="222"/>
      <c r="E163" s="20"/>
      <c r="F163" s="21"/>
      <c r="G163" s="126"/>
      <c r="H163" s="127"/>
    </row>
    <row r="164" spans="1:8" s="22" customFormat="1" ht="15" customHeight="1">
      <c r="A164" s="220"/>
      <c r="B164" s="23"/>
      <c r="C164" s="221"/>
      <c r="D164" s="222"/>
      <c r="E164" s="20"/>
      <c r="F164" s="21"/>
      <c r="G164" s="126"/>
      <c r="H164" s="127"/>
    </row>
    <row r="165" spans="1:8" s="22" customFormat="1" ht="15" customHeight="1">
      <c r="A165" s="220"/>
      <c r="B165" s="23"/>
      <c r="C165" s="221"/>
      <c r="D165" s="222"/>
      <c r="E165" s="20"/>
      <c r="F165" s="21"/>
      <c r="G165" s="126"/>
      <c r="H165" s="127"/>
    </row>
    <row r="166" spans="1:8" s="22" customFormat="1" ht="15" customHeight="1">
      <c r="A166" s="220"/>
      <c r="B166" s="23"/>
      <c r="C166" s="221"/>
      <c r="D166" s="222"/>
      <c r="E166" s="20"/>
      <c r="F166" s="21"/>
      <c r="G166" s="126"/>
      <c r="H166" s="127"/>
    </row>
    <row r="167" spans="1:8" s="22" customFormat="1" ht="15" customHeight="1">
      <c r="A167" s="220"/>
      <c r="B167" s="23"/>
      <c r="C167" s="221"/>
      <c r="D167" s="222"/>
      <c r="E167" s="20"/>
      <c r="F167" s="21"/>
      <c r="G167" s="126"/>
      <c r="H167" s="127"/>
    </row>
    <row r="168" spans="1:8" s="22" customFormat="1" ht="15" customHeight="1">
      <c r="A168" s="220"/>
      <c r="B168" s="23"/>
      <c r="C168" s="221"/>
      <c r="D168" s="222"/>
      <c r="E168" s="20"/>
      <c r="F168" s="21"/>
      <c r="G168" s="126"/>
      <c r="H168" s="127"/>
    </row>
    <row r="169" spans="1:8" s="22" customFormat="1" ht="15" customHeight="1">
      <c r="A169" s="220"/>
      <c r="B169" s="23"/>
      <c r="C169" s="221"/>
      <c r="D169" s="222"/>
      <c r="E169" s="20"/>
      <c r="F169" s="21"/>
      <c r="G169" s="126"/>
      <c r="H169" s="127"/>
    </row>
    <row r="170" spans="1:8" s="22" customFormat="1" ht="15" customHeight="1">
      <c r="A170" s="220"/>
      <c r="B170" s="23"/>
      <c r="C170" s="221"/>
      <c r="D170" s="222"/>
      <c r="E170" s="20"/>
      <c r="F170" s="21"/>
      <c r="G170" s="126"/>
      <c r="H170" s="127"/>
    </row>
    <row r="171" spans="1:8" s="22" customFormat="1" ht="15" customHeight="1">
      <c r="A171" s="220"/>
      <c r="B171" s="23"/>
      <c r="C171" s="221"/>
      <c r="D171" s="222"/>
      <c r="E171" s="20"/>
      <c r="F171" s="21"/>
      <c r="G171" s="126"/>
      <c r="H171" s="127"/>
    </row>
    <row r="172" spans="1:8" s="22" customFormat="1" ht="15" customHeight="1">
      <c r="A172" s="220"/>
      <c r="B172" s="23"/>
      <c r="C172" s="221"/>
      <c r="D172" s="222"/>
      <c r="E172" s="20"/>
      <c r="F172" s="21"/>
      <c r="G172" s="126"/>
      <c r="H172" s="127"/>
    </row>
    <row r="173" spans="1:8" s="22" customFormat="1" ht="15" customHeight="1">
      <c r="A173" s="220"/>
      <c r="B173" s="23"/>
      <c r="C173" s="221"/>
      <c r="D173" s="222"/>
      <c r="E173" s="20"/>
      <c r="F173" s="21"/>
      <c r="G173" s="126"/>
      <c r="H173" s="127"/>
    </row>
    <row r="174" spans="1:8" s="22" customFormat="1" ht="15" customHeight="1">
      <c r="A174" s="220"/>
      <c r="B174" s="23"/>
      <c r="C174" s="221"/>
      <c r="D174" s="222"/>
      <c r="E174" s="20"/>
      <c r="F174" s="21"/>
      <c r="G174" s="126"/>
      <c r="H174" s="127"/>
    </row>
    <row r="175" spans="1:8" s="22" customFormat="1" ht="15" customHeight="1">
      <c r="A175" s="220"/>
      <c r="B175" s="23"/>
      <c r="C175" s="221"/>
      <c r="D175" s="222"/>
      <c r="E175" s="20"/>
      <c r="F175" s="21"/>
      <c r="G175" s="126"/>
      <c r="H175" s="127"/>
    </row>
    <row r="176" spans="1:8" s="22" customFormat="1" ht="15" customHeight="1">
      <c r="A176" s="220"/>
      <c r="B176" s="23"/>
      <c r="C176" s="221"/>
      <c r="D176" s="222"/>
      <c r="E176" s="20"/>
      <c r="F176" s="21"/>
      <c r="G176" s="126"/>
      <c r="H176" s="127"/>
    </row>
    <row r="177" spans="1:8" s="22" customFormat="1" ht="15" customHeight="1">
      <c r="A177" s="220"/>
      <c r="B177" s="23"/>
      <c r="C177" s="221"/>
      <c r="D177" s="222"/>
      <c r="E177" s="20"/>
      <c r="F177" s="21"/>
      <c r="G177" s="126"/>
      <c r="H177" s="127"/>
    </row>
    <row r="178" spans="1:8" s="22" customFormat="1" ht="15" customHeight="1">
      <c r="A178" s="220"/>
      <c r="B178" s="23"/>
      <c r="C178" s="221"/>
      <c r="D178" s="222"/>
      <c r="E178" s="20"/>
      <c r="F178" s="21"/>
      <c r="G178" s="126"/>
      <c r="H178" s="127"/>
    </row>
    <row r="179" spans="1:8" s="22" customFormat="1" ht="15" customHeight="1">
      <c r="A179" s="220"/>
      <c r="B179" s="23"/>
      <c r="C179" s="221"/>
      <c r="D179" s="222"/>
      <c r="E179" s="20"/>
      <c r="F179" s="21"/>
      <c r="G179" s="126"/>
      <c r="H179" s="127"/>
    </row>
    <row r="180" spans="1:8" s="22" customFormat="1" ht="15" customHeight="1">
      <c r="A180" s="220"/>
      <c r="B180" s="23"/>
      <c r="C180" s="221"/>
      <c r="D180" s="222"/>
      <c r="E180" s="20"/>
      <c r="F180" s="21"/>
      <c r="G180" s="126"/>
      <c r="H180" s="127"/>
    </row>
    <row r="181" spans="1:8" s="22" customFormat="1" ht="15" customHeight="1">
      <c r="A181" s="220"/>
      <c r="B181" s="23"/>
      <c r="C181" s="221"/>
      <c r="D181" s="222"/>
      <c r="E181" s="20"/>
      <c r="F181" s="21"/>
      <c r="G181" s="126"/>
      <c r="H181" s="127"/>
    </row>
    <row r="182" spans="1:8" s="22" customFormat="1" ht="15" customHeight="1">
      <c r="A182" s="220"/>
      <c r="B182" s="23"/>
      <c r="C182" s="221"/>
      <c r="D182" s="222"/>
      <c r="E182" s="20"/>
      <c r="F182" s="21"/>
      <c r="G182" s="126"/>
      <c r="H182" s="127"/>
    </row>
    <row r="183" spans="1:8" s="22" customFormat="1" ht="15" customHeight="1">
      <c r="A183" s="220"/>
      <c r="B183" s="23"/>
      <c r="C183" s="221"/>
      <c r="D183" s="222"/>
      <c r="E183" s="20"/>
      <c r="F183" s="21"/>
      <c r="G183" s="126"/>
      <c r="H183" s="127"/>
    </row>
    <row r="184" spans="1:8" s="22" customFormat="1" ht="15" customHeight="1">
      <c r="A184" s="220"/>
      <c r="B184" s="23"/>
      <c r="C184" s="221"/>
      <c r="D184" s="222"/>
      <c r="E184" s="20"/>
      <c r="F184" s="21"/>
      <c r="G184" s="126"/>
      <c r="H184" s="127"/>
    </row>
    <row r="185" spans="1:8" s="22" customFormat="1" ht="15" customHeight="1">
      <c r="A185" s="220"/>
      <c r="B185" s="23"/>
      <c r="C185" s="221"/>
      <c r="D185" s="222"/>
      <c r="E185" s="20"/>
      <c r="F185" s="21"/>
      <c r="G185" s="126"/>
      <c r="H185" s="127"/>
    </row>
    <row r="186" spans="1:8" s="22" customFormat="1" ht="15" customHeight="1">
      <c r="A186" s="220"/>
      <c r="B186" s="23"/>
      <c r="C186" s="221"/>
      <c r="D186" s="222"/>
      <c r="E186" s="20"/>
      <c r="F186" s="21"/>
      <c r="G186" s="126"/>
      <c r="H186" s="127"/>
    </row>
    <row r="187" spans="1:8" s="22" customFormat="1" ht="15" customHeight="1">
      <c r="A187" s="220"/>
      <c r="B187" s="23"/>
      <c r="C187" s="221"/>
      <c r="D187" s="222"/>
      <c r="E187" s="20"/>
      <c r="F187" s="21"/>
      <c r="G187" s="126"/>
      <c r="H187" s="127"/>
    </row>
    <row r="188" spans="1:8" s="22" customFormat="1" ht="15" customHeight="1">
      <c r="A188" s="220"/>
      <c r="B188" s="23"/>
      <c r="C188" s="221"/>
      <c r="D188" s="222"/>
      <c r="E188" s="20"/>
      <c r="F188" s="21"/>
      <c r="G188" s="126"/>
      <c r="H188" s="127"/>
    </row>
    <row r="189" spans="1:8" s="22" customFormat="1" ht="15" customHeight="1">
      <c r="A189" s="220"/>
      <c r="B189" s="23"/>
      <c r="C189" s="221"/>
      <c r="D189" s="222"/>
      <c r="E189" s="20"/>
      <c r="F189" s="21"/>
      <c r="G189" s="126"/>
      <c r="H189" s="127"/>
    </row>
    <row r="190" spans="1:8" s="22" customFormat="1" ht="15" customHeight="1">
      <c r="A190" s="220"/>
      <c r="B190" s="23"/>
      <c r="C190" s="221"/>
      <c r="D190" s="222"/>
      <c r="E190" s="20"/>
      <c r="F190" s="21"/>
      <c r="G190" s="126"/>
      <c r="H190" s="127"/>
    </row>
    <row r="191" spans="1:8" s="22" customFormat="1" ht="15" customHeight="1">
      <c r="A191" s="220"/>
      <c r="B191" s="23"/>
      <c r="C191" s="221"/>
      <c r="D191" s="222"/>
      <c r="E191" s="20"/>
      <c r="F191" s="21"/>
      <c r="G191" s="126"/>
      <c r="H191" s="127"/>
    </row>
    <row r="192" spans="1:8" s="22" customFormat="1" ht="15" customHeight="1">
      <c r="A192" s="220"/>
      <c r="B192" s="23"/>
      <c r="C192" s="221"/>
      <c r="D192" s="222"/>
      <c r="E192" s="20"/>
      <c r="F192" s="21"/>
      <c r="G192" s="126"/>
      <c r="H192" s="127"/>
    </row>
    <row r="193" spans="1:8" s="22" customFormat="1" ht="15" customHeight="1">
      <c r="A193" s="220"/>
      <c r="B193" s="23"/>
      <c r="C193" s="221"/>
      <c r="D193" s="222"/>
      <c r="E193" s="20"/>
      <c r="F193" s="21"/>
      <c r="G193" s="126"/>
      <c r="H193" s="127"/>
    </row>
    <row r="194" spans="1:8" s="22" customFormat="1" ht="15" customHeight="1">
      <c r="A194" s="220"/>
      <c r="B194" s="23"/>
      <c r="C194" s="221"/>
      <c r="D194" s="222"/>
      <c r="E194" s="20"/>
      <c r="F194" s="21"/>
      <c r="G194" s="126"/>
      <c r="H194" s="127"/>
    </row>
    <row r="195" spans="1:8" s="22" customFormat="1" ht="15" customHeight="1">
      <c r="A195" s="220"/>
      <c r="B195" s="23"/>
      <c r="C195" s="221"/>
      <c r="D195" s="222"/>
      <c r="E195" s="20"/>
      <c r="F195" s="21"/>
      <c r="G195" s="126"/>
      <c r="H195" s="127"/>
    </row>
    <row r="196" spans="1:8" s="22" customFormat="1" ht="15" customHeight="1">
      <c r="A196" s="220"/>
      <c r="B196" s="23"/>
      <c r="C196" s="221"/>
      <c r="D196" s="222"/>
      <c r="E196" s="20"/>
      <c r="F196" s="21"/>
      <c r="G196" s="126"/>
      <c r="H196" s="127"/>
    </row>
    <row r="197" spans="1:8" s="22" customFormat="1" ht="15" customHeight="1">
      <c r="A197" s="220"/>
      <c r="B197" s="23"/>
      <c r="C197" s="221"/>
      <c r="D197" s="222"/>
      <c r="E197" s="20"/>
      <c r="F197" s="21"/>
      <c r="G197" s="126"/>
      <c r="H197" s="127"/>
    </row>
    <row r="198" spans="1:8" s="22" customFormat="1" ht="15" customHeight="1">
      <c r="A198" s="220"/>
      <c r="B198" s="23"/>
      <c r="C198" s="221"/>
      <c r="D198" s="222"/>
      <c r="E198" s="20"/>
      <c r="F198" s="21"/>
      <c r="G198" s="126"/>
      <c r="H198" s="127"/>
    </row>
    <row r="199" spans="1:8" s="22" customFormat="1" ht="15" customHeight="1">
      <c r="A199" s="220"/>
      <c r="B199" s="23"/>
      <c r="C199" s="221"/>
      <c r="D199" s="222"/>
      <c r="E199" s="20"/>
      <c r="F199" s="21"/>
      <c r="G199" s="126"/>
      <c r="H199" s="127"/>
    </row>
    <row r="200" spans="1:8" s="22" customFormat="1" ht="15" customHeight="1">
      <c r="A200" s="220"/>
      <c r="B200" s="23"/>
      <c r="C200" s="221"/>
      <c r="D200" s="222"/>
      <c r="E200" s="20"/>
      <c r="F200" s="21"/>
      <c r="G200" s="126"/>
      <c r="H200" s="127"/>
    </row>
    <row r="201" spans="1:8" s="22" customFormat="1" ht="15" customHeight="1">
      <c r="A201" s="220"/>
      <c r="B201" s="23"/>
      <c r="C201" s="221"/>
      <c r="D201" s="222"/>
      <c r="E201" s="20"/>
      <c r="F201" s="21"/>
      <c r="G201" s="126"/>
      <c r="H201" s="127"/>
    </row>
    <row r="202" spans="1:8" s="22" customFormat="1" ht="15" customHeight="1">
      <c r="A202" s="220"/>
      <c r="B202" s="23"/>
      <c r="C202" s="221"/>
      <c r="D202" s="222"/>
      <c r="E202" s="20"/>
      <c r="F202" s="21"/>
      <c r="G202" s="126"/>
      <c r="H202" s="127"/>
    </row>
    <row r="203" spans="1:8" s="22" customFormat="1" ht="15" customHeight="1">
      <c r="A203" s="220"/>
      <c r="B203" s="23"/>
      <c r="C203" s="221"/>
      <c r="D203" s="222"/>
      <c r="E203" s="20"/>
      <c r="F203" s="21"/>
      <c r="G203" s="126"/>
      <c r="H203" s="127"/>
    </row>
    <row r="204" spans="1:8" s="22" customFormat="1" ht="15" customHeight="1">
      <c r="A204" s="220"/>
      <c r="B204" s="23"/>
      <c r="C204" s="221"/>
      <c r="D204" s="222"/>
      <c r="E204" s="20"/>
      <c r="F204" s="21"/>
      <c r="G204" s="126"/>
      <c r="H204" s="127"/>
    </row>
    <row r="205" spans="1:8" s="22" customFormat="1" ht="15" customHeight="1">
      <c r="A205" s="220"/>
      <c r="B205" s="23"/>
      <c r="C205" s="221"/>
      <c r="D205" s="222"/>
      <c r="E205" s="20"/>
      <c r="F205" s="21"/>
      <c r="G205" s="126"/>
      <c r="H205" s="127"/>
    </row>
    <row r="206" spans="1:8" s="22" customFormat="1" ht="15" customHeight="1">
      <c r="A206" s="220"/>
      <c r="B206" s="23"/>
      <c r="C206" s="221"/>
      <c r="D206" s="222"/>
      <c r="E206" s="20"/>
      <c r="F206" s="21"/>
      <c r="G206" s="126"/>
      <c r="H206" s="127"/>
    </row>
    <row r="207" spans="1:8" s="22" customFormat="1" ht="15" customHeight="1">
      <c r="A207" s="220"/>
      <c r="B207" s="23"/>
      <c r="C207" s="221"/>
      <c r="D207" s="222"/>
      <c r="E207" s="20"/>
      <c r="F207" s="21"/>
      <c r="G207" s="126"/>
      <c r="H207" s="127"/>
    </row>
    <row r="208" spans="1:8" s="22" customFormat="1" ht="15" customHeight="1">
      <c r="A208" s="220"/>
      <c r="B208" s="23"/>
      <c r="C208" s="221"/>
      <c r="D208" s="222"/>
      <c r="E208" s="20"/>
      <c r="F208" s="21"/>
      <c r="G208" s="126"/>
      <c r="H208" s="127"/>
    </row>
    <row r="209" spans="1:8" s="22" customFormat="1" ht="15" customHeight="1">
      <c r="A209" s="220"/>
      <c r="B209" s="23"/>
      <c r="C209" s="221"/>
      <c r="D209" s="222"/>
      <c r="E209" s="20"/>
      <c r="F209" s="21"/>
      <c r="G209" s="126"/>
      <c r="H209" s="127"/>
    </row>
    <row r="210" spans="1:8" s="22" customFormat="1" ht="15" customHeight="1">
      <c r="A210" s="220"/>
      <c r="B210" s="23"/>
      <c r="C210" s="221"/>
      <c r="D210" s="222"/>
      <c r="E210" s="20"/>
      <c r="F210" s="21"/>
      <c r="G210" s="126"/>
      <c r="H210" s="127"/>
    </row>
    <row r="211" spans="1:8" s="22" customFormat="1" ht="15" customHeight="1">
      <c r="A211" s="220"/>
      <c r="B211" s="23"/>
      <c r="C211" s="221"/>
      <c r="D211" s="222"/>
      <c r="E211" s="20"/>
      <c r="F211" s="21"/>
      <c r="G211" s="126"/>
      <c r="H211" s="127"/>
    </row>
    <row r="212" spans="1:8" s="22" customFormat="1" ht="15" customHeight="1">
      <c r="A212" s="220"/>
      <c r="B212" s="23"/>
      <c r="C212" s="221"/>
      <c r="D212" s="222"/>
      <c r="E212" s="20"/>
      <c r="F212" s="21"/>
      <c r="G212" s="126"/>
      <c r="H212" s="127"/>
    </row>
    <row r="213" spans="1:8" s="22" customFormat="1" ht="15" customHeight="1">
      <c r="A213" s="220"/>
      <c r="B213" s="23"/>
      <c r="C213" s="221"/>
      <c r="D213" s="222"/>
      <c r="E213" s="20"/>
      <c r="F213" s="21"/>
      <c r="G213" s="126"/>
      <c r="H213" s="127"/>
    </row>
    <row r="214" spans="1:8" s="22" customFormat="1" ht="15" customHeight="1">
      <c r="A214" s="220"/>
      <c r="B214" s="23"/>
      <c r="C214" s="221"/>
      <c r="D214" s="222"/>
      <c r="E214" s="20"/>
      <c r="F214" s="21"/>
      <c r="G214" s="126"/>
      <c r="H214" s="127"/>
    </row>
    <row r="215" spans="1:8" s="22" customFormat="1" ht="15" customHeight="1">
      <c r="A215" s="220"/>
      <c r="B215" s="23"/>
      <c r="C215" s="221"/>
      <c r="D215" s="222"/>
      <c r="E215" s="20"/>
      <c r="F215" s="21"/>
      <c r="G215" s="126"/>
      <c r="H215" s="127"/>
    </row>
    <row r="216" spans="1:8" s="22" customFormat="1" ht="15" customHeight="1">
      <c r="A216" s="220"/>
      <c r="B216" s="23"/>
      <c r="C216" s="221"/>
      <c r="D216" s="222"/>
      <c r="E216" s="20"/>
      <c r="F216" s="21"/>
      <c r="G216" s="126"/>
      <c r="H216" s="127"/>
    </row>
    <row r="217" spans="1:8" s="22" customFormat="1" ht="15" customHeight="1">
      <c r="A217" s="220"/>
      <c r="B217" s="23"/>
      <c r="C217" s="221"/>
      <c r="D217" s="222"/>
      <c r="E217" s="20"/>
      <c r="F217" s="21"/>
      <c r="G217" s="126"/>
      <c r="H217" s="127"/>
    </row>
    <row r="218" spans="1:8" s="22" customFormat="1" ht="15" customHeight="1">
      <c r="A218" s="220"/>
      <c r="B218" s="23"/>
      <c r="C218" s="221"/>
      <c r="D218" s="222"/>
      <c r="E218" s="20"/>
      <c r="F218" s="21"/>
      <c r="G218" s="126"/>
      <c r="H218" s="127"/>
    </row>
    <row r="219" spans="1:8" s="22" customFormat="1" ht="15" customHeight="1">
      <c r="A219" s="220"/>
      <c r="B219" s="23"/>
      <c r="C219" s="221"/>
      <c r="D219" s="222"/>
      <c r="E219" s="20"/>
      <c r="F219" s="21"/>
      <c r="G219" s="126"/>
      <c r="H219" s="127"/>
    </row>
    <row r="220" spans="1:8" s="22" customFormat="1" ht="15" customHeight="1">
      <c r="A220" s="220"/>
      <c r="B220" s="23"/>
      <c r="C220" s="221"/>
      <c r="D220" s="222"/>
      <c r="E220" s="20"/>
      <c r="F220" s="21"/>
      <c r="G220" s="126"/>
      <c r="H220" s="127"/>
    </row>
    <row r="221" spans="1:8" s="22" customFormat="1" ht="15" customHeight="1">
      <c r="A221" s="220"/>
      <c r="B221" s="23"/>
      <c r="C221" s="221"/>
      <c r="D221" s="222"/>
      <c r="E221" s="20"/>
      <c r="F221" s="21"/>
      <c r="G221" s="126"/>
      <c r="H221" s="127"/>
    </row>
    <row r="222" spans="1:8" s="22" customFormat="1" ht="15" customHeight="1">
      <c r="A222" s="220"/>
      <c r="B222" s="23"/>
      <c r="C222" s="221"/>
      <c r="D222" s="222"/>
      <c r="E222" s="20"/>
      <c r="F222" s="21"/>
      <c r="G222" s="126"/>
      <c r="H222" s="127"/>
    </row>
    <row r="223" spans="1:8" s="22" customFormat="1" ht="15" customHeight="1">
      <c r="A223" s="220"/>
      <c r="B223" s="23"/>
      <c r="C223" s="221"/>
      <c r="D223" s="222"/>
      <c r="E223" s="20"/>
      <c r="F223" s="21"/>
      <c r="G223" s="126"/>
      <c r="H223" s="127"/>
    </row>
    <row r="224" spans="1:8" s="22" customFormat="1" ht="15" customHeight="1">
      <c r="A224" s="220"/>
      <c r="B224" s="23"/>
      <c r="C224" s="221"/>
      <c r="D224" s="222"/>
      <c r="E224" s="20"/>
      <c r="F224" s="21"/>
      <c r="G224" s="126"/>
      <c r="H224" s="127"/>
    </row>
    <row r="225" spans="1:8" s="22" customFormat="1" ht="15" customHeight="1">
      <c r="A225" s="220"/>
      <c r="B225" s="23"/>
      <c r="C225" s="221"/>
      <c r="D225" s="222"/>
      <c r="E225" s="20"/>
      <c r="F225" s="21"/>
      <c r="G225" s="126"/>
      <c r="H225" s="127"/>
    </row>
    <row r="226" spans="1:8" s="22" customFormat="1" ht="15" customHeight="1">
      <c r="A226" s="220"/>
      <c r="B226" s="23"/>
      <c r="C226" s="221"/>
      <c r="D226" s="222"/>
      <c r="E226" s="20"/>
      <c r="F226" s="21"/>
      <c r="G226" s="126"/>
      <c r="H226" s="127"/>
    </row>
    <row r="227" spans="1:8" s="22" customFormat="1" ht="15" customHeight="1">
      <c r="A227" s="220"/>
      <c r="B227" s="23"/>
      <c r="C227" s="221"/>
      <c r="D227" s="222"/>
      <c r="E227" s="20"/>
      <c r="F227" s="21"/>
      <c r="G227" s="126"/>
      <c r="H227" s="127"/>
    </row>
    <row r="228" spans="1:8" s="22" customFormat="1" ht="15" customHeight="1">
      <c r="A228" s="220"/>
      <c r="B228" s="23"/>
      <c r="C228" s="221"/>
      <c r="D228" s="222"/>
      <c r="E228" s="20"/>
      <c r="F228" s="21"/>
      <c r="G228" s="126"/>
      <c r="H228" s="127"/>
    </row>
    <row r="229" spans="1:8" s="22" customFormat="1" ht="15" customHeight="1">
      <c r="A229" s="220"/>
      <c r="B229" s="23"/>
      <c r="C229" s="221"/>
      <c r="D229" s="222"/>
      <c r="E229" s="20"/>
      <c r="F229" s="21"/>
      <c r="G229" s="126"/>
      <c r="H229" s="127"/>
    </row>
    <row r="230" spans="1:8" s="22" customFormat="1" ht="15" customHeight="1">
      <c r="A230" s="220"/>
      <c r="B230" s="23"/>
      <c r="C230" s="221"/>
      <c r="D230" s="222"/>
      <c r="E230" s="20"/>
      <c r="F230" s="21"/>
      <c r="G230" s="126"/>
      <c r="H230" s="127"/>
    </row>
    <row r="231" spans="1:8" s="22" customFormat="1" ht="15" customHeight="1">
      <c r="A231" s="220"/>
      <c r="B231" s="23"/>
      <c r="C231" s="221"/>
      <c r="D231" s="222"/>
      <c r="E231" s="20"/>
      <c r="F231" s="21"/>
      <c r="G231" s="126"/>
      <c r="H231" s="127"/>
    </row>
    <row r="232" spans="1:8" s="22" customFormat="1" ht="15" customHeight="1">
      <c r="A232" s="220"/>
      <c r="B232" s="23"/>
      <c r="C232" s="221"/>
      <c r="D232" s="222"/>
      <c r="E232" s="20"/>
      <c r="F232" s="21"/>
      <c r="G232" s="126"/>
      <c r="H232" s="127"/>
    </row>
    <row r="233" spans="1:8" s="22" customFormat="1" ht="15" customHeight="1">
      <c r="A233" s="220"/>
      <c r="B233" s="23"/>
      <c r="C233" s="221"/>
      <c r="D233" s="222"/>
      <c r="E233" s="20"/>
      <c r="F233" s="21"/>
      <c r="G233" s="126"/>
      <c r="H233" s="127"/>
    </row>
    <row r="234" spans="1:8" s="22" customFormat="1" ht="15" customHeight="1">
      <c r="A234" s="220"/>
      <c r="B234" s="23"/>
      <c r="C234" s="221"/>
      <c r="D234" s="222"/>
      <c r="E234" s="20"/>
      <c r="F234" s="21"/>
      <c r="G234" s="126"/>
      <c r="H234" s="127"/>
    </row>
    <row r="235" spans="1:8" s="22" customFormat="1" ht="15" customHeight="1">
      <c r="A235" s="220"/>
      <c r="B235" s="23"/>
      <c r="C235" s="221"/>
      <c r="D235" s="222"/>
      <c r="E235" s="20"/>
      <c r="F235" s="21"/>
      <c r="G235" s="126"/>
      <c r="H235" s="127"/>
    </row>
    <row r="236" spans="1:8" s="22" customFormat="1" ht="15" customHeight="1">
      <c r="A236" s="220"/>
      <c r="B236" s="23"/>
      <c r="C236" s="221"/>
      <c r="D236" s="222"/>
      <c r="E236" s="20"/>
      <c r="F236" s="21"/>
      <c r="G236" s="126"/>
      <c r="H236" s="127"/>
    </row>
    <row r="237" spans="1:8" s="22" customFormat="1" ht="15" customHeight="1">
      <c r="A237" s="220"/>
      <c r="B237" s="23"/>
      <c r="C237" s="221"/>
      <c r="D237" s="222"/>
      <c r="E237" s="20"/>
      <c r="F237" s="21"/>
      <c r="G237" s="126"/>
      <c r="H237" s="127"/>
    </row>
    <row r="238" spans="1:8" s="22" customFormat="1" ht="15" customHeight="1">
      <c r="A238" s="220"/>
      <c r="B238" s="23"/>
      <c r="C238" s="221"/>
      <c r="D238" s="222"/>
      <c r="E238" s="20"/>
      <c r="F238" s="21"/>
      <c r="G238" s="126"/>
      <c r="H238" s="127"/>
    </row>
    <row r="239" spans="1:8" s="22" customFormat="1" ht="15" customHeight="1">
      <c r="A239" s="220"/>
      <c r="B239" s="23"/>
      <c r="C239" s="221"/>
      <c r="D239" s="222"/>
      <c r="E239" s="20"/>
      <c r="F239" s="21"/>
      <c r="G239" s="126"/>
      <c r="H239" s="127"/>
    </row>
    <row r="240" spans="1:8" s="22" customFormat="1" ht="15" customHeight="1">
      <c r="A240" s="220"/>
      <c r="B240" s="23"/>
      <c r="C240" s="221"/>
      <c r="D240" s="222"/>
      <c r="E240" s="20"/>
      <c r="F240" s="21"/>
      <c r="G240" s="126"/>
      <c r="H240" s="127"/>
    </row>
    <row r="241" spans="1:8" s="22" customFormat="1" ht="15" customHeight="1">
      <c r="A241" s="220"/>
      <c r="B241" s="23"/>
      <c r="C241" s="221"/>
      <c r="D241" s="222"/>
      <c r="E241" s="20"/>
      <c r="F241" s="21"/>
      <c r="G241" s="126"/>
      <c r="H241" s="127"/>
    </row>
    <row r="242" spans="1:8" s="22" customFormat="1" ht="15" customHeight="1">
      <c r="A242" s="220"/>
      <c r="B242" s="23"/>
      <c r="C242" s="221"/>
      <c r="D242" s="222"/>
      <c r="E242" s="20"/>
      <c r="F242" s="21"/>
      <c r="G242" s="126"/>
      <c r="H242" s="127"/>
    </row>
    <row r="243" spans="1:8" s="22" customFormat="1" ht="15" customHeight="1">
      <c r="A243" s="220"/>
      <c r="B243" s="23"/>
      <c r="C243" s="221"/>
      <c r="D243" s="222"/>
      <c r="E243" s="20"/>
      <c r="F243" s="21"/>
      <c r="G243" s="126"/>
      <c r="H243" s="127"/>
    </row>
    <row r="244" spans="1:8" s="22" customFormat="1" ht="15" customHeight="1">
      <c r="A244" s="220"/>
      <c r="B244" s="23"/>
      <c r="C244" s="221"/>
      <c r="D244" s="222"/>
      <c r="E244" s="20"/>
      <c r="F244" s="21"/>
      <c r="G244" s="126"/>
      <c r="H244" s="127"/>
    </row>
    <row r="245" spans="1:8" s="22" customFormat="1" ht="15" customHeight="1">
      <c r="A245" s="220"/>
      <c r="B245" s="23"/>
      <c r="C245" s="221"/>
      <c r="D245" s="222"/>
      <c r="E245" s="20"/>
      <c r="F245" s="21"/>
      <c r="G245" s="126"/>
      <c r="H245" s="127"/>
    </row>
    <row r="246" spans="1:8" s="22" customFormat="1" ht="15" customHeight="1">
      <c r="A246" s="220"/>
      <c r="B246" s="23"/>
      <c r="C246" s="221"/>
      <c r="D246" s="222"/>
      <c r="E246" s="20"/>
      <c r="F246" s="21"/>
      <c r="G246" s="126"/>
      <c r="H246" s="127"/>
    </row>
    <row r="247" spans="1:8" s="22" customFormat="1" ht="15" customHeight="1">
      <c r="A247" s="220"/>
      <c r="B247" s="23"/>
      <c r="C247" s="221"/>
      <c r="D247" s="222"/>
      <c r="E247" s="20"/>
      <c r="F247" s="21"/>
      <c r="G247" s="126"/>
      <c r="H247" s="127"/>
    </row>
    <row r="248" spans="1:8" s="22" customFormat="1" ht="15" customHeight="1">
      <c r="A248" s="220"/>
      <c r="B248" s="23"/>
      <c r="C248" s="221"/>
      <c r="D248" s="222"/>
      <c r="E248" s="20"/>
      <c r="F248" s="21"/>
      <c r="G248" s="126"/>
      <c r="H248" s="127"/>
    </row>
    <row r="249" spans="1:8" s="22" customFormat="1" ht="15" customHeight="1">
      <c r="A249" s="220"/>
      <c r="B249" s="23"/>
      <c r="C249" s="221"/>
      <c r="D249" s="222"/>
      <c r="E249" s="20"/>
      <c r="F249" s="21"/>
      <c r="G249" s="126"/>
      <c r="H249" s="127"/>
    </row>
    <row r="250" spans="1:8" s="22" customFormat="1" ht="15" customHeight="1">
      <c r="A250" s="220"/>
      <c r="B250" s="23"/>
      <c r="C250" s="221"/>
      <c r="D250" s="222"/>
      <c r="E250" s="20"/>
      <c r="F250" s="21"/>
      <c r="G250" s="126"/>
      <c r="H250" s="127"/>
    </row>
    <row r="251" spans="1:8" s="22" customFormat="1" ht="15" customHeight="1">
      <c r="A251" s="220"/>
      <c r="B251" s="23"/>
      <c r="C251" s="221"/>
      <c r="D251" s="222"/>
      <c r="E251" s="20"/>
      <c r="F251" s="21"/>
      <c r="G251" s="126"/>
      <c r="H251" s="127"/>
    </row>
    <row r="252" spans="1:8" s="22" customFormat="1" ht="15" customHeight="1">
      <c r="A252" s="220"/>
      <c r="B252" s="23"/>
      <c r="C252" s="221"/>
      <c r="D252" s="222"/>
      <c r="E252" s="20"/>
      <c r="F252" s="21"/>
      <c r="G252" s="126"/>
      <c r="H252" s="127"/>
    </row>
    <row r="253" spans="1:8" s="22" customFormat="1" ht="15" customHeight="1">
      <c r="A253" s="220"/>
      <c r="B253" s="23"/>
      <c r="C253" s="221"/>
      <c r="D253" s="222"/>
      <c r="E253" s="20"/>
      <c r="F253" s="21"/>
      <c r="G253" s="126"/>
      <c r="H253" s="127"/>
    </row>
    <row r="254" spans="1:8" s="22" customFormat="1" ht="15" customHeight="1">
      <c r="A254" s="220"/>
      <c r="B254" s="23"/>
      <c r="C254" s="221"/>
      <c r="D254" s="222"/>
      <c r="E254" s="20"/>
      <c r="F254" s="21"/>
      <c r="G254" s="126"/>
      <c r="H254" s="127"/>
    </row>
    <row r="255" spans="1:8" s="22" customFormat="1" ht="15" customHeight="1">
      <c r="A255" s="220"/>
      <c r="B255" s="23"/>
      <c r="C255" s="221"/>
      <c r="D255" s="222"/>
      <c r="E255" s="20"/>
      <c r="F255" s="21"/>
      <c r="G255" s="126"/>
      <c r="H255" s="127"/>
    </row>
    <row r="256" spans="1:8" s="22" customFormat="1" ht="15" customHeight="1">
      <c r="A256" s="220"/>
      <c r="B256" s="23"/>
      <c r="C256" s="221"/>
      <c r="D256" s="222"/>
      <c r="E256" s="20"/>
      <c r="F256" s="21"/>
      <c r="G256" s="126"/>
      <c r="H256" s="127"/>
    </row>
    <row r="257" spans="1:8" s="22" customFormat="1" ht="15" customHeight="1">
      <c r="A257" s="220"/>
      <c r="B257" s="23"/>
      <c r="C257" s="221"/>
      <c r="D257" s="222"/>
      <c r="E257" s="20"/>
      <c r="F257" s="21"/>
      <c r="G257" s="126"/>
      <c r="H257" s="127"/>
    </row>
    <row r="258" spans="1:8" s="22" customFormat="1" ht="15" customHeight="1">
      <c r="A258" s="220"/>
      <c r="B258" s="23"/>
      <c r="C258" s="221"/>
      <c r="D258" s="222"/>
      <c r="E258" s="20"/>
      <c r="F258" s="21"/>
      <c r="G258" s="126"/>
      <c r="H258" s="127"/>
    </row>
    <row r="259" spans="1:8" s="22" customFormat="1" ht="15" customHeight="1">
      <c r="A259" s="220"/>
      <c r="B259" s="23"/>
      <c r="C259" s="221"/>
      <c r="D259" s="222"/>
      <c r="E259" s="20"/>
      <c r="F259" s="21"/>
      <c r="G259" s="126"/>
      <c r="H259" s="127"/>
    </row>
    <row r="260" spans="1:8" s="22" customFormat="1" ht="15" customHeight="1">
      <c r="A260" s="220"/>
      <c r="B260" s="23"/>
      <c r="C260" s="221"/>
      <c r="D260" s="222"/>
      <c r="E260" s="20"/>
      <c r="F260" s="21"/>
      <c r="G260" s="126"/>
      <c r="H260" s="127"/>
    </row>
    <row r="261" spans="1:8" s="22" customFormat="1" ht="15" customHeight="1">
      <c r="A261" s="220"/>
      <c r="B261" s="23"/>
      <c r="C261" s="221"/>
      <c r="D261" s="222"/>
      <c r="E261" s="20"/>
      <c r="F261" s="21"/>
      <c r="G261" s="126"/>
      <c r="H261" s="127"/>
    </row>
    <row r="262" spans="1:8" s="22" customFormat="1" ht="15" customHeight="1">
      <c r="A262" s="220"/>
      <c r="B262" s="23"/>
      <c r="C262" s="221"/>
      <c r="D262" s="222"/>
      <c r="E262" s="20"/>
      <c r="F262" s="21"/>
      <c r="G262" s="126"/>
      <c r="H262" s="127"/>
    </row>
    <row r="263" spans="1:8" s="22" customFormat="1" ht="15" customHeight="1">
      <c r="A263" s="220"/>
      <c r="B263" s="23"/>
      <c r="C263" s="221"/>
      <c r="D263" s="222"/>
      <c r="E263" s="20"/>
      <c r="F263" s="21"/>
      <c r="G263" s="126"/>
      <c r="H263" s="127"/>
    </row>
    <row r="264" spans="1:8" s="22" customFormat="1" ht="15" customHeight="1">
      <c r="A264" s="220"/>
      <c r="B264" s="23"/>
      <c r="C264" s="221"/>
      <c r="D264" s="222"/>
      <c r="E264" s="20"/>
      <c r="F264" s="21"/>
      <c r="G264" s="126"/>
      <c r="H264" s="127"/>
    </row>
    <row r="265" spans="1:8" s="22" customFormat="1" ht="15" customHeight="1">
      <c r="A265" s="220"/>
      <c r="B265" s="23"/>
      <c r="C265" s="221"/>
      <c r="D265" s="222"/>
      <c r="E265" s="20"/>
      <c r="F265" s="21"/>
      <c r="G265" s="126"/>
      <c r="H265" s="127"/>
    </row>
    <row r="266" spans="1:8" s="22" customFormat="1" ht="15" customHeight="1">
      <c r="A266" s="220"/>
      <c r="B266" s="23"/>
      <c r="C266" s="221"/>
      <c r="D266" s="222"/>
      <c r="E266" s="20"/>
      <c r="F266" s="21"/>
      <c r="G266" s="126"/>
      <c r="H266" s="127"/>
    </row>
    <row r="267" spans="1:8" s="22" customFormat="1" ht="15" customHeight="1">
      <c r="A267" s="220"/>
      <c r="B267" s="23"/>
      <c r="C267" s="221"/>
      <c r="D267" s="222"/>
      <c r="E267" s="20"/>
      <c r="F267" s="21"/>
      <c r="G267" s="126"/>
      <c r="H267" s="127"/>
    </row>
    <row r="268" spans="1:8" s="22" customFormat="1" ht="15" customHeight="1">
      <c r="A268" s="220"/>
      <c r="B268" s="23"/>
      <c r="C268" s="221"/>
      <c r="D268" s="222"/>
      <c r="E268" s="20"/>
      <c r="F268" s="21"/>
      <c r="G268" s="126"/>
      <c r="H268" s="127"/>
    </row>
    <row r="269" spans="1:8" s="22" customFormat="1" ht="15" customHeight="1">
      <c r="A269" s="220"/>
      <c r="B269" s="23"/>
      <c r="C269" s="221"/>
      <c r="D269" s="222"/>
      <c r="E269" s="20"/>
      <c r="F269" s="21"/>
      <c r="G269" s="126"/>
      <c r="H269" s="127"/>
    </row>
    <row r="270" spans="1:8" s="22" customFormat="1" ht="15" customHeight="1">
      <c r="A270" s="220"/>
      <c r="B270" s="23"/>
      <c r="C270" s="221"/>
      <c r="D270" s="222"/>
      <c r="E270" s="20"/>
      <c r="F270" s="21"/>
      <c r="G270" s="126"/>
      <c r="H270" s="127"/>
    </row>
    <row r="271" spans="1:8" s="22" customFormat="1" ht="15" customHeight="1">
      <c r="A271" s="220"/>
      <c r="B271" s="23"/>
      <c r="C271" s="221"/>
      <c r="D271" s="222"/>
      <c r="E271" s="20"/>
      <c r="F271" s="21"/>
      <c r="G271" s="126"/>
      <c r="H271" s="127"/>
    </row>
    <row r="272" spans="1:8" s="22" customFormat="1" ht="15" customHeight="1">
      <c r="A272" s="220"/>
      <c r="B272" s="23"/>
      <c r="C272" s="221"/>
      <c r="D272" s="222"/>
      <c r="E272" s="20"/>
      <c r="F272" s="21"/>
      <c r="G272" s="126"/>
      <c r="H272" s="127"/>
    </row>
    <row r="273" spans="1:8" s="22" customFormat="1" ht="15" customHeight="1">
      <c r="A273" s="220"/>
      <c r="B273" s="23"/>
      <c r="C273" s="221"/>
      <c r="D273" s="222"/>
      <c r="E273" s="20"/>
      <c r="F273" s="21"/>
      <c r="G273" s="126"/>
      <c r="H273" s="127"/>
    </row>
    <row r="274" spans="1:8" s="22" customFormat="1" ht="15" customHeight="1">
      <c r="A274" s="220"/>
      <c r="B274" s="23"/>
      <c r="C274" s="221"/>
      <c r="D274" s="222"/>
      <c r="E274" s="20"/>
      <c r="F274" s="21"/>
      <c r="G274" s="126"/>
      <c r="H274" s="127"/>
    </row>
    <row r="275" spans="1:8" s="22" customFormat="1" ht="15" customHeight="1">
      <c r="A275" s="220"/>
      <c r="B275" s="23"/>
      <c r="C275" s="221"/>
      <c r="D275" s="222"/>
      <c r="E275" s="20"/>
      <c r="F275" s="21"/>
      <c r="G275" s="126"/>
      <c r="H275" s="127"/>
    </row>
    <row r="276" spans="1:8" s="22" customFormat="1" ht="15" customHeight="1">
      <c r="A276" s="220"/>
      <c r="B276" s="23"/>
      <c r="C276" s="221"/>
      <c r="D276" s="222"/>
      <c r="E276" s="20"/>
      <c r="F276" s="21"/>
      <c r="G276" s="126"/>
      <c r="H276" s="127"/>
    </row>
    <row r="277" spans="1:8" s="22" customFormat="1" ht="15" customHeight="1">
      <c r="A277" s="220"/>
      <c r="B277" s="23"/>
      <c r="C277" s="221"/>
      <c r="D277" s="222"/>
      <c r="E277" s="20"/>
      <c r="F277" s="21"/>
      <c r="G277" s="126"/>
      <c r="H277" s="127"/>
    </row>
    <row r="278" spans="1:8" s="22" customFormat="1" ht="15" customHeight="1">
      <c r="A278" s="220"/>
      <c r="B278" s="23"/>
      <c r="C278" s="221"/>
      <c r="D278" s="222"/>
      <c r="E278" s="20"/>
      <c r="F278" s="21"/>
      <c r="G278" s="126"/>
      <c r="H278" s="127"/>
    </row>
    <row r="279" spans="1:8" s="22" customFormat="1" ht="15" customHeight="1">
      <c r="A279" s="220"/>
      <c r="B279" s="23"/>
      <c r="C279" s="221"/>
      <c r="D279" s="222"/>
      <c r="E279" s="20"/>
      <c r="F279" s="21"/>
      <c r="G279" s="126"/>
      <c r="H279" s="127"/>
    </row>
    <row r="280" spans="1:8" s="22" customFormat="1" ht="15" customHeight="1">
      <c r="A280" s="220"/>
      <c r="B280" s="23"/>
      <c r="C280" s="221"/>
      <c r="D280" s="222"/>
      <c r="E280" s="20"/>
      <c r="F280" s="21"/>
      <c r="G280" s="126"/>
      <c r="H280" s="127"/>
    </row>
    <row r="281" spans="1:8" s="22" customFormat="1" ht="15" customHeight="1">
      <c r="A281" s="220"/>
      <c r="B281" s="23"/>
      <c r="C281" s="221"/>
      <c r="D281" s="222"/>
      <c r="E281" s="20"/>
      <c r="F281" s="21"/>
      <c r="G281" s="126"/>
      <c r="H281" s="127"/>
    </row>
    <row r="282" spans="1:8" s="22" customFormat="1" ht="15" customHeight="1">
      <c r="A282" s="220"/>
      <c r="B282" s="23"/>
      <c r="C282" s="221"/>
      <c r="D282" s="222"/>
      <c r="E282" s="20"/>
      <c r="F282" s="21"/>
      <c r="G282" s="126"/>
      <c r="H282" s="127"/>
    </row>
    <row r="283" spans="1:8" s="22" customFormat="1" ht="15" customHeight="1">
      <c r="A283" s="220"/>
      <c r="B283" s="23"/>
      <c r="C283" s="221"/>
      <c r="D283" s="222"/>
      <c r="E283" s="20"/>
      <c r="F283" s="21"/>
      <c r="G283" s="126"/>
      <c r="H283" s="127"/>
    </row>
    <row r="284" spans="1:8" s="22" customFormat="1" ht="15" customHeight="1">
      <c r="A284" s="220"/>
      <c r="B284" s="23"/>
      <c r="C284" s="221"/>
      <c r="D284" s="222"/>
      <c r="E284" s="20"/>
      <c r="F284" s="21"/>
      <c r="G284" s="126"/>
      <c r="H284" s="127"/>
    </row>
    <row r="285" spans="1:8" s="22" customFormat="1" ht="15" customHeight="1">
      <c r="A285" s="220"/>
      <c r="B285" s="23"/>
      <c r="C285" s="221"/>
      <c r="D285" s="222"/>
      <c r="E285" s="20"/>
      <c r="F285" s="21"/>
      <c r="G285" s="126"/>
      <c r="H285" s="127"/>
    </row>
    <row r="286" spans="1:8" s="22" customFormat="1" ht="15" customHeight="1">
      <c r="A286" s="220"/>
      <c r="B286" s="23"/>
      <c r="C286" s="221"/>
      <c r="D286" s="222"/>
      <c r="E286" s="20"/>
      <c r="F286" s="21"/>
      <c r="G286" s="126"/>
      <c r="H286" s="127"/>
    </row>
    <row r="287" spans="1:8" s="22" customFormat="1" ht="15" customHeight="1">
      <c r="A287" s="220"/>
      <c r="B287" s="23"/>
      <c r="C287" s="221"/>
      <c r="D287" s="222"/>
      <c r="E287" s="20"/>
      <c r="F287" s="21"/>
      <c r="G287" s="126"/>
      <c r="H287" s="127"/>
    </row>
    <row r="288" spans="1:8" s="22" customFormat="1" ht="15" customHeight="1">
      <c r="A288" s="220"/>
      <c r="B288" s="23"/>
      <c r="C288" s="221"/>
      <c r="D288" s="222"/>
      <c r="E288" s="20"/>
      <c r="F288" s="21"/>
      <c r="G288" s="126"/>
      <c r="H288" s="127"/>
    </row>
    <row r="289" spans="1:8" s="22" customFormat="1" ht="15" customHeight="1">
      <c r="A289" s="220"/>
      <c r="B289" s="23"/>
      <c r="C289" s="221"/>
      <c r="D289" s="222"/>
      <c r="E289" s="20"/>
      <c r="F289" s="21"/>
      <c r="G289" s="126"/>
      <c r="H289" s="127"/>
    </row>
    <row r="290" spans="1:8" s="22" customFormat="1" ht="15" customHeight="1">
      <c r="A290" s="220"/>
      <c r="B290" s="23"/>
      <c r="C290" s="221"/>
      <c r="D290" s="222"/>
      <c r="E290" s="20"/>
      <c r="F290" s="21"/>
      <c r="G290" s="126"/>
      <c r="H290" s="127"/>
    </row>
    <row r="291" spans="1:8" s="22" customFormat="1" ht="15" customHeight="1">
      <c r="A291" s="220"/>
      <c r="B291" s="23"/>
      <c r="C291" s="221"/>
      <c r="D291" s="222"/>
      <c r="E291" s="20"/>
      <c r="F291" s="21"/>
      <c r="G291" s="126"/>
      <c r="H291" s="127"/>
    </row>
    <row r="292" spans="1:8" s="22" customFormat="1" ht="15" customHeight="1">
      <c r="A292" s="220"/>
      <c r="B292" s="23"/>
      <c r="C292" s="221"/>
      <c r="D292" s="222"/>
      <c r="E292" s="20"/>
      <c r="F292" s="21"/>
      <c r="G292" s="126"/>
      <c r="H292" s="127"/>
    </row>
    <row r="293" spans="1:8" s="22" customFormat="1" ht="15" customHeight="1">
      <c r="A293" s="220"/>
      <c r="B293" s="23"/>
      <c r="C293" s="221"/>
      <c r="D293" s="222"/>
      <c r="E293" s="20"/>
      <c r="F293" s="21"/>
      <c r="G293" s="126"/>
      <c r="H293" s="127"/>
    </row>
    <row r="294" spans="1:8" s="22" customFormat="1" ht="15" customHeight="1">
      <c r="A294" s="220"/>
      <c r="B294" s="23"/>
      <c r="C294" s="221"/>
      <c r="D294" s="222"/>
      <c r="E294" s="20"/>
      <c r="F294" s="21"/>
      <c r="G294" s="126"/>
      <c r="H294" s="127"/>
    </row>
    <row r="295" spans="1:8" s="22" customFormat="1" ht="15" customHeight="1">
      <c r="A295" s="220"/>
      <c r="B295" s="23"/>
      <c r="C295" s="221"/>
      <c r="D295" s="222"/>
      <c r="E295" s="20"/>
      <c r="F295" s="21"/>
      <c r="G295" s="126"/>
      <c r="H295" s="127"/>
    </row>
    <row r="296" spans="1:8" s="22" customFormat="1" ht="15" customHeight="1">
      <c r="A296" s="220"/>
      <c r="B296" s="23"/>
      <c r="C296" s="221"/>
      <c r="D296" s="222"/>
      <c r="E296" s="20"/>
      <c r="F296" s="21"/>
      <c r="G296" s="126"/>
      <c r="H296" s="127"/>
    </row>
    <row r="297" spans="1:8" s="22" customFormat="1" ht="15" customHeight="1">
      <c r="A297" s="220"/>
      <c r="B297" s="23"/>
      <c r="C297" s="221"/>
      <c r="D297" s="222"/>
      <c r="E297" s="20"/>
      <c r="F297" s="21"/>
      <c r="G297" s="126"/>
      <c r="H297" s="127"/>
    </row>
    <row r="298" spans="1:8" s="22" customFormat="1" ht="15" customHeight="1">
      <c r="A298" s="220"/>
      <c r="B298" s="23"/>
      <c r="C298" s="221"/>
      <c r="D298" s="222"/>
      <c r="E298" s="20"/>
      <c r="F298" s="21"/>
      <c r="G298" s="126"/>
      <c r="H298" s="127"/>
    </row>
    <row r="299" spans="1:8" s="22" customFormat="1" ht="15" customHeight="1">
      <c r="A299" s="220"/>
      <c r="B299" s="23"/>
      <c r="C299" s="221"/>
      <c r="D299" s="222"/>
      <c r="E299" s="20"/>
      <c r="F299" s="21"/>
      <c r="G299" s="126"/>
      <c r="H299" s="127"/>
    </row>
    <row r="300" spans="1:8" s="22" customFormat="1" ht="15" customHeight="1">
      <c r="A300" s="220"/>
      <c r="B300" s="23"/>
      <c r="C300" s="221"/>
      <c r="D300" s="222"/>
      <c r="E300" s="20"/>
      <c r="F300" s="21"/>
      <c r="G300" s="126"/>
      <c r="H300" s="127"/>
    </row>
    <row r="301" spans="1:8" s="22" customFormat="1" ht="15" customHeight="1">
      <c r="A301" s="220"/>
      <c r="B301" s="23"/>
      <c r="C301" s="221"/>
      <c r="D301" s="222"/>
      <c r="E301" s="20"/>
      <c r="F301" s="21"/>
      <c r="G301" s="126"/>
      <c r="H301" s="127"/>
    </row>
    <row r="302" spans="1:8" s="22" customFormat="1" ht="15" customHeight="1">
      <c r="A302" s="220"/>
      <c r="B302" s="23"/>
      <c r="C302" s="221"/>
      <c r="D302" s="222"/>
      <c r="E302" s="20"/>
      <c r="F302" s="21"/>
      <c r="G302" s="126"/>
      <c r="H302" s="127"/>
    </row>
    <row r="303" spans="1:8" s="22" customFormat="1" ht="15" customHeight="1">
      <c r="A303" s="220"/>
      <c r="B303" s="23"/>
      <c r="C303" s="221"/>
      <c r="D303" s="222"/>
      <c r="E303" s="20"/>
      <c r="F303" s="21"/>
      <c r="G303" s="126"/>
      <c r="H303" s="127"/>
    </row>
    <row r="304" spans="1:8" s="22" customFormat="1" ht="15" customHeight="1">
      <c r="A304" s="220"/>
      <c r="B304" s="23"/>
      <c r="C304" s="221"/>
      <c r="D304" s="222"/>
      <c r="E304" s="20"/>
      <c r="F304" s="21"/>
      <c r="G304" s="126"/>
      <c r="H304" s="127"/>
    </row>
    <row r="305" spans="1:8" s="22" customFormat="1" ht="15" customHeight="1">
      <c r="A305" s="220"/>
      <c r="B305" s="23"/>
      <c r="C305" s="221"/>
      <c r="D305" s="222"/>
      <c r="E305" s="20"/>
      <c r="F305" s="21"/>
      <c r="G305" s="126"/>
      <c r="H305" s="127"/>
    </row>
    <row r="306" spans="1:8" s="22" customFormat="1" ht="15" customHeight="1">
      <c r="A306" s="220"/>
      <c r="B306" s="23"/>
      <c r="C306" s="221"/>
      <c r="D306" s="222"/>
      <c r="E306" s="20"/>
      <c r="F306" s="21"/>
      <c r="G306" s="126"/>
      <c r="H306" s="127"/>
    </row>
    <row r="307" spans="1:8" s="22" customFormat="1" ht="15" customHeight="1">
      <c r="A307" s="220"/>
      <c r="B307" s="23"/>
      <c r="C307" s="221"/>
      <c r="D307" s="222"/>
      <c r="E307" s="20"/>
      <c r="F307" s="21"/>
      <c r="G307" s="126"/>
      <c r="H307" s="127"/>
    </row>
    <row r="308" spans="1:8" s="22" customFormat="1" ht="15" customHeight="1">
      <c r="A308" s="220"/>
      <c r="B308" s="23"/>
      <c r="C308" s="221"/>
      <c r="D308" s="222"/>
      <c r="E308" s="20"/>
      <c r="F308" s="21"/>
      <c r="G308" s="126"/>
      <c r="H308" s="127"/>
    </row>
    <row r="309" spans="1:8" s="22" customFormat="1" ht="15" customHeight="1">
      <c r="A309" s="220"/>
      <c r="B309" s="23"/>
      <c r="C309" s="221"/>
      <c r="D309" s="222"/>
      <c r="E309" s="20"/>
      <c r="F309" s="21"/>
      <c r="G309" s="126"/>
      <c r="H309" s="127"/>
    </row>
    <row r="310" spans="1:8" s="22" customFormat="1" ht="15" customHeight="1">
      <c r="A310" s="220"/>
      <c r="B310" s="23"/>
      <c r="C310" s="221"/>
      <c r="D310" s="222"/>
      <c r="E310" s="20"/>
      <c r="F310" s="21"/>
      <c r="G310" s="126"/>
      <c r="H310" s="127"/>
    </row>
    <row r="311" spans="1:8" s="22" customFormat="1" ht="15" customHeight="1">
      <c r="A311" s="220"/>
      <c r="B311" s="23"/>
      <c r="C311" s="221"/>
      <c r="D311" s="222"/>
      <c r="E311" s="20"/>
      <c r="F311" s="21"/>
      <c r="G311" s="126"/>
      <c r="H311" s="127"/>
    </row>
    <row r="312" spans="1:8" s="22" customFormat="1" ht="15" customHeight="1">
      <c r="A312" s="220"/>
      <c r="B312" s="23"/>
      <c r="C312" s="221"/>
      <c r="D312" s="222"/>
      <c r="E312" s="20"/>
      <c r="F312" s="21"/>
      <c r="G312" s="126"/>
      <c r="H312" s="127"/>
    </row>
    <row r="313" spans="1:8" s="22" customFormat="1" ht="15" customHeight="1">
      <c r="A313" s="220"/>
      <c r="B313" s="23"/>
      <c r="C313" s="221"/>
      <c r="D313" s="222"/>
      <c r="E313" s="20"/>
      <c r="F313" s="21"/>
      <c r="G313" s="126"/>
      <c r="H313" s="127"/>
    </row>
    <row r="314" spans="1:8" s="22" customFormat="1" ht="15" customHeight="1">
      <c r="A314" s="220"/>
      <c r="B314" s="23"/>
      <c r="C314" s="221"/>
      <c r="D314" s="222"/>
      <c r="E314" s="20"/>
      <c r="F314" s="21"/>
      <c r="G314" s="126"/>
      <c r="H314" s="127"/>
    </row>
    <row r="315" spans="1:8" s="22" customFormat="1" ht="15" customHeight="1">
      <c r="A315" s="220"/>
      <c r="B315" s="23"/>
      <c r="C315" s="221"/>
      <c r="D315" s="222"/>
      <c r="E315" s="20"/>
      <c r="F315" s="21"/>
      <c r="G315" s="126"/>
      <c r="H315" s="127"/>
    </row>
    <row r="316" spans="1:8" s="22" customFormat="1" ht="15" customHeight="1">
      <c r="A316" s="220"/>
      <c r="B316" s="23"/>
      <c r="C316" s="221"/>
      <c r="D316" s="222"/>
      <c r="E316" s="20"/>
      <c r="F316" s="21"/>
      <c r="G316" s="126"/>
      <c r="H316" s="127"/>
    </row>
    <row r="317" spans="1:8" s="22" customFormat="1" ht="15" customHeight="1">
      <c r="A317" s="220"/>
      <c r="B317" s="23"/>
      <c r="C317" s="221"/>
      <c r="D317" s="222"/>
      <c r="E317" s="20"/>
      <c r="F317" s="21"/>
      <c r="G317" s="126"/>
      <c r="H317" s="127"/>
    </row>
    <row r="318" spans="1:8" s="22" customFormat="1" ht="15" customHeight="1">
      <c r="A318" s="220"/>
      <c r="B318" s="23"/>
      <c r="C318" s="221"/>
      <c r="D318" s="222"/>
      <c r="E318" s="20"/>
      <c r="F318" s="21"/>
      <c r="G318" s="126"/>
      <c r="H318" s="127"/>
    </row>
    <row r="319" spans="1:8" s="22" customFormat="1" ht="15" customHeight="1">
      <c r="A319" s="220"/>
      <c r="B319" s="23"/>
      <c r="C319" s="221"/>
      <c r="D319" s="222"/>
      <c r="E319" s="20"/>
      <c r="F319" s="21"/>
      <c r="G319" s="126"/>
      <c r="H319" s="127"/>
    </row>
    <row r="320" spans="1:8" s="22" customFormat="1" ht="15" customHeight="1">
      <c r="A320" s="220"/>
      <c r="B320" s="23"/>
      <c r="C320" s="221"/>
      <c r="D320" s="222"/>
      <c r="E320" s="20"/>
      <c r="F320" s="21"/>
      <c r="G320" s="126"/>
      <c r="H320" s="127"/>
    </row>
    <row r="321" spans="1:8" s="22" customFormat="1" ht="15" customHeight="1">
      <c r="A321" s="220"/>
      <c r="B321" s="23"/>
      <c r="C321" s="221"/>
      <c r="D321" s="222"/>
      <c r="E321" s="20"/>
      <c r="F321" s="21"/>
      <c r="G321" s="126"/>
      <c r="H321" s="127"/>
    </row>
    <row r="322" spans="1:8" s="22" customFormat="1" ht="15" customHeight="1">
      <c r="A322" s="220"/>
      <c r="B322" s="23"/>
      <c r="C322" s="221"/>
      <c r="D322" s="222"/>
      <c r="E322" s="20"/>
      <c r="F322" s="21"/>
      <c r="G322" s="126"/>
      <c r="H322" s="127"/>
    </row>
    <row r="323" spans="1:8" s="22" customFormat="1" ht="15" customHeight="1">
      <c r="A323" s="220"/>
      <c r="B323" s="23"/>
      <c r="C323" s="221"/>
      <c r="D323" s="222"/>
      <c r="E323" s="20"/>
      <c r="F323" s="21"/>
      <c r="G323" s="126"/>
      <c r="H323" s="127"/>
    </row>
    <row r="324" spans="1:8" s="22" customFormat="1" ht="15" customHeight="1">
      <c r="A324" s="220"/>
      <c r="B324" s="23"/>
      <c r="C324" s="221"/>
      <c r="D324" s="222"/>
      <c r="E324" s="20"/>
      <c r="F324" s="21"/>
      <c r="G324" s="126"/>
      <c r="H324" s="127"/>
    </row>
    <row r="325" spans="1:8" s="22" customFormat="1" ht="15" customHeight="1">
      <c r="A325" s="220"/>
      <c r="B325" s="23"/>
      <c r="C325" s="221"/>
      <c r="D325" s="222"/>
      <c r="E325" s="20"/>
      <c r="F325" s="21"/>
      <c r="G325" s="126"/>
      <c r="H325" s="127"/>
    </row>
    <row r="326" spans="1:8" s="22" customFormat="1" ht="15" customHeight="1">
      <c r="A326" s="220"/>
      <c r="B326" s="23"/>
      <c r="C326" s="221"/>
      <c r="D326" s="222"/>
      <c r="E326" s="20"/>
      <c r="F326" s="21"/>
      <c r="G326" s="126"/>
      <c r="H326" s="127"/>
    </row>
    <row r="327" spans="1:8" s="22" customFormat="1" ht="15" customHeight="1">
      <c r="A327" s="220"/>
      <c r="B327" s="23"/>
      <c r="C327" s="221"/>
      <c r="D327" s="222"/>
      <c r="E327" s="20"/>
      <c r="F327" s="21"/>
      <c r="G327" s="126"/>
      <c r="H327" s="127"/>
    </row>
    <row r="328" spans="1:8" s="22" customFormat="1" ht="15" customHeight="1">
      <c r="A328" s="220"/>
      <c r="B328" s="23"/>
      <c r="C328" s="221"/>
      <c r="D328" s="222"/>
      <c r="E328" s="20"/>
      <c r="F328" s="21"/>
      <c r="G328" s="126"/>
      <c r="H328" s="127"/>
    </row>
    <row r="329" spans="1:8" s="22" customFormat="1" ht="15" customHeight="1">
      <c r="A329" s="220"/>
      <c r="B329" s="23"/>
      <c r="C329" s="221"/>
      <c r="D329" s="222"/>
      <c r="E329" s="20"/>
      <c r="F329" s="21"/>
      <c r="G329" s="126"/>
      <c r="H329" s="127"/>
    </row>
    <row r="330" spans="1:8" s="22" customFormat="1" ht="15" customHeight="1">
      <c r="A330" s="220"/>
      <c r="B330" s="23"/>
      <c r="C330" s="221"/>
      <c r="D330" s="222"/>
      <c r="E330" s="20"/>
      <c r="F330" s="21"/>
      <c r="G330" s="126"/>
      <c r="H330" s="127"/>
    </row>
    <row r="331" spans="1:8" s="22" customFormat="1" ht="15" customHeight="1">
      <c r="A331" s="220"/>
      <c r="B331" s="23"/>
      <c r="C331" s="221"/>
      <c r="D331" s="222"/>
      <c r="E331" s="20"/>
      <c r="F331" s="21"/>
      <c r="G331" s="126"/>
      <c r="H331" s="127"/>
    </row>
    <row r="332" spans="1:8" s="22" customFormat="1" ht="15" customHeight="1">
      <c r="A332" s="220"/>
      <c r="B332" s="23"/>
      <c r="C332" s="221"/>
      <c r="D332" s="222"/>
      <c r="E332" s="20"/>
      <c r="F332" s="21"/>
      <c r="G332" s="126"/>
      <c r="H332" s="127"/>
    </row>
    <row r="333" spans="1:8" s="22" customFormat="1" ht="15" customHeight="1">
      <c r="A333" s="220"/>
      <c r="B333" s="23"/>
      <c r="C333" s="221"/>
      <c r="D333" s="222"/>
      <c r="E333" s="20"/>
      <c r="F333" s="21"/>
      <c r="G333" s="126"/>
      <c r="H333" s="127"/>
    </row>
    <row r="334" spans="1:8" s="22" customFormat="1" ht="15" customHeight="1">
      <c r="A334" s="220"/>
      <c r="B334" s="23"/>
      <c r="C334" s="221"/>
      <c r="D334" s="222"/>
      <c r="E334" s="20"/>
      <c r="F334" s="21"/>
      <c r="G334" s="126"/>
      <c r="H334" s="127"/>
    </row>
    <row r="335" spans="1:8" s="22" customFormat="1" ht="15" customHeight="1">
      <c r="A335" s="220"/>
      <c r="B335" s="23"/>
      <c r="C335" s="221"/>
      <c r="D335" s="222"/>
      <c r="E335" s="20"/>
      <c r="F335" s="21"/>
      <c r="G335" s="126"/>
      <c r="H335" s="127"/>
    </row>
    <row r="336" spans="1:8" s="22" customFormat="1" ht="15" customHeight="1">
      <c r="A336" s="220"/>
      <c r="B336" s="23"/>
      <c r="C336" s="221"/>
      <c r="D336" s="222"/>
      <c r="E336" s="20"/>
      <c r="F336" s="21"/>
      <c r="G336" s="126"/>
      <c r="H336" s="127"/>
    </row>
    <row r="337" spans="1:8" s="22" customFormat="1" ht="15" customHeight="1">
      <c r="A337" s="220"/>
      <c r="B337" s="23"/>
      <c r="C337" s="221"/>
      <c r="D337" s="222"/>
      <c r="E337" s="20"/>
      <c r="F337" s="21"/>
      <c r="G337" s="126"/>
      <c r="H337" s="127"/>
    </row>
    <row r="338" spans="1:8" s="22" customFormat="1" ht="15" customHeight="1">
      <c r="A338" s="220"/>
      <c r="B338" s="23"/>
      <c r="C338" s="221"/>
      <c r="D338" s="222"/>
      <c r="E338" s="20"/>
      <c r="F338" s="21"/>
      <c r="G338" s="126"/>
      <c r="H338" s="127"/>
    </row>
    <row r="339" spans="1:8" s="22" customFormat="1" ht="15" customHeight="1">
      <c r="A339" s="220"/>
      <c r="B339" s="23"/>
      <c r="C339" s="221"/>
      <c r="D339" s="222"/>
      <c r="E339" s="20"/>
      <c r="F339" s="21"/>
      <c r="G339" s="126"/>
      <c r="H339" s="127"/>
    </row>
    <row r="340" spans="1:8" s="22" customFormat="1" ht="15" customHeight="1">
      <c r="A340" s="220"/>
      <c r="B340" s="23"/>
      <c r="C340" s="221"/>
      <c r="D340" s="222"/>
      <c r="E340" s="20"/>
      <c r="F340" s="21"/>
      <c r="G340" s="126"/>
      <c r="H340" s="127"/>
    </row>
    <row r="341" spans="1:8" s="22" customFormat="1" ht="15" customHeight="1">
      <c r="A341" s="220"/>
      <c r="B341" s="23"/>
      <c r="C341" s="221"/>
      <c r="D341" s="222"/>
      <c r="E341" s="20"/>
      <c r="F341" s="21"/>
      <c r="G341" s="126"/>
      <c r="H341" s="127"/>
    </row>
    <row r="342" spans="1:8" s="22" customFormat="1" ht="15" customHeight="1">
      <c r="A342" s="220"/>
      <c r="B342" s="23"/>
      <c r="C342" s="221"/>
      <c r="D342" s="222"/>
      <c r="E342" s="20"/>
      <c r="F342" s="21"/>
      <c r="G342" s="126"/>
      <c r="H342" s="127"/>
    </row>
    <row r="343" spans="1:8" s="22" customFormat="1" ht="15" customHeight="1">
      <c r="A343" s="220"/>
      <c r="B343" s="23"/>
      <c r="C343" s="221"/>
      <c r="D343" s="222"/>
      <c r="E343" s="20"/>
      <c r="F343" s="21"/>
      <c r="G343" s="126"/>
      <c r="H343" s="127"/>
    </row>
    <row r="344" spans="1:8" s="22" customFormat="1" ht="15" customHeight="1">
      <c r="A344" s="220"/>
      <c r="B344" s="23"/>
      <c r="C344" s="221"/>
      <c r="D344" s="222"/>
      <c r="E344" s="20"/>
      <c r="F344" s="21"/>
      <c r="G344" s="126"/>
      <c r="H344" s="127"/>
    </row>
    <row r="345" spans="1:8" s="22" customFormat="1" ht="15" customHeight="1">
      <c r="A345" s="220"/>
      <c r="B345" s="23"/>
      <c r="C345" s="221"/>
      <c r="D345" s="222"/>
      <c r="E345" s="20"/>
      <c r="F345" s="21"/>
      <c r="G345" s="126"/>
      <c r="H345" s="127"/>
    </row>
    <row r="346" spans="1:8" s="22" customFormat="1" ht="15" customHeight="1">
      <c r="A346" s="220"/>
      <c r="B346" s="23"/>
      <c r="C346" s="221"/>
      <c r="D346" s="222"/>
      <c r="E346" s="20"/>
      <c r="F346" s="21"/>
      <c r="G346" s="126"/>
      <c r="H346" s="127"/>
    </row>
    <row r="347" spans="1:8" s="22" customFormat="1" ht="15" customHeight="1">
      <c r="A347" s="220"/>
      <c r="B347" s="23"/>
      <c r="C347" s="221"/>
      <c r="D347" s="222"/>
      <c r="E347" s="20"/>
      <c r="F347" s="21"/>
      <c r="G347" s="126"/>
      <c r="H347" s="127"/>
    </row>
    <row r="348" spans="1:8" s="22" customFormat="1" ht="15" customHeight="1">
      <c r="A348" s="220"/>
      <c r="B348" s="23"/>
      <c r="C348" s="221"/>
      <c r="D348" s="222"/>
      <c r="E348" s="20"/>
      <c r="F348" s="21"/>
      <c r="G348" s="126"/>
      <c r="H348" s="127"/>
    </row>
    <row r="349" spans="1:8" s="22" customFormat="1" ht="15" customHeight="1">
      <c r="A349" s="220"/>
      <c r="B349" s="23"/>
      <c r="C349" s="221"/>
      <c r="D349" s="222"/>
      <c r="E349" s="20"/>
      <c r="F349" s="21"/>
      <c r="G349" s="126"/>
      <c r="H349" s="127"/>
    </row>
    <row r="350" spans="1:8" s="22" customFormat="1" ht="15" customHeight="1">
      <c r="A350" s="220"/>
      <c r="B350" s="23"/>
      <c r="C350" s="221"/>
      <c r="D350" s="222"/>
      <c r="E350" s="20"/>
      <c r="F350" s="21"/>
      <c r="G350" s="126"/>
      <c r="H350" s="127"/>
    </row>
    <row r="351" spans="1:8" s="22" customFormat="1" ht="15" customHeight="1">
      <c r="A351" s="220"/>
      <c r="B351" s="23"/>
      <c r="C351" s="221"/>
      <c r="D351" s="222"/>
      <c r="E351" s="20"/>
      <c r="F351" s="21"/>
      <c r="G351" s="126"/>
      <c r="H351" s="127"/>
    </row>
    <row r="352" spans="1:8" s="22" customFormat="1" ht="15" customHeight="1">
      <c r="A352" s="220"/>
      <c r="B352" s="23"/>
      <c r="C352" s="221"/>
      <c r="D352" s="222"/>
      <c r="E352" s="20"/>
      <c r="F352" s="21"/>
      <c r="G352" s="126"/>
      <c r="H352" s="127"/>
    </row>
    <row r="353" spans="1:8" s="22" customFormat="1" ht="15" customHeight="1">
      <c r="A353" s="220"/>
      <c r="B353" s="23"/>
      <c r="C353" s="221"/>
      <c r="D353" s="222"/>
      <c r="E353" s="20"/>
      <c r="F353" s="21"/>
      <c r="G353" s="126"/>
      <c r="H353" s="127"/>
    </row>
    <row r="354" spans="1:8" s="22" customFormat="1" ht="15" customHeight="1">
      <c r="A354" s="220"/>
      <c r="B354" s="23"/>
      <c r="C354" s="221"/>
      <c r="D354" s="222"/>
      <c r="E354" s="20"/>
      <c r="F354" s="21"/>
      <c r="G354" s="126"/>
      <c r="H354" s="127"/>
    </row>
    <row r="355" spans="1:8" s="22" customFormat="1" ht="15" customHeight="1">
      <c r="A355" s="220"/>
      <c r="B355" s="23"/>
      <c r="C355" s="221"/>
      <c r="D355" s="222"/>
      <c r="E355" s="20"/>
      <c r="F355" s="21"/>
      <c r="G355" s="126"/>
      <c r="H355" s="127"/>
    </row>
    <row r="356" spans="1:8" s="22" customFormat="1" ht="15" customHeight="1">
      <c r="A356" s="220"/>
      <c r="B356" s="23"/>
      <c r="C356" s="221"/>
      <c r="D356" s="222"/>
      <c r="E356" s="20"/>
      <c r="F356" s="21"/>
      <c r="G356" s="126"/>
      <c r="H356" s="127"/>
    </row>
    <row r="357" spans="1:8" s="22" customFormat="1" ht="15" customHeight="1">
      <c r="A357" s="220"/>
      <c r="B357" s="23"/>
      <c r="C357" s="221"/>
      <c r="D357" s="222"/>
      <c r="E357" s="20"/>
      <c r="F357" s="21"/>
      <c r="G357" s="126"/>
      <c r="H357" s="127"/>
    </row>
    <row r="358" spans="1:8" s="22" customFormat="1" ht="15" customHeight="1">
      <c r="A358" s="220"/>
      <c r="B358" s="23"/>
      <c r="C358" s="221"/>
      <c r="D358" s="222"/>
      <c r="E358" s="20"/>
      <c r="F358" s="21"/>
      <c r="G358" s="126"/>
      <c r="H358" s="127"/>
    </row>
    <row r="359" spans="1:8" s="22" customFormat="1" ht="15" customHeight="1">
      <c r="A359" s="220"/>
      <c r="B359" s="23"/>
      <c r="C359" s="221"/>
      <c r="D359" s="222"/>
      <c r="E359" s="20"/>
      <c r="F359" s="21"/>
      <c r="G359" s="126"/>
      <c r="H359" s="127"/>
    </row>
    <row r="360" spans="1:8" s="22" customFormat="1" ht="15" customHeight="1">
      <c r="A360" s="220"/>
      <c r="B360" s="23"/>
      <c r="C360" s="221"/>
      <c r="D360" s="222"/>
      <c r="E360" s="20"/>
      <c r="F360" s="21"/>
      <c r="G360" s="126"/>
      <c r="H360" s="127"/>
    </row>
    <row r="361" spans="1:8" s="22" customFormat="1" ht="15" customHeight="1">
      <c r="A361" s="220"/>
      <c r="B361" s="23"/>
      <c r="C361" s="221"/>
      <c r="D361" s="222"/>
      <c r="E361" s="20"/>
      <c r="F361" s="21"/>
      <c r="G361" s="126"/>
      <c r="H361" s="127"/>
    </row>
    <row r="362" spans="1:8" s="22" customFormat="1" ht="15" customHeight="1">
      <c r="A362" s="220"/>
      <c r="B362" s="23"/>
      <c r="C362" s="221"/>
      <c r="D362" s="222"/>
      <c r="E362" s="20"/>
      <c r="F362" s="21"/>
      <c r="G362" s="126"/>
      <c r="H362" s="127"/>
    </row>
    <row r="363" spans="1:8" s="22" customFormat="1" ht="15" customHeight="1">
      <c r="A363" s="220"/>
      <c r="B363" s="23"/>
      <c r="C363" s="221"/>
      <c r="D363" s="222"/>
      <c r="E363" s="20"/>
      <c r="F363" s="21"/>
      <c r="G363" s="126"/>
      <c r="H363" s="127"/>
    </row>
    <row r="364" spans="1:8" s="22" customFormat="1" ht="15" customHeight="1">
      <c r="A364" s="220"/>
      <c r="B364" s="23"/>
      <c r="C364" s="221"/>
      <c r="D364" s="222"/>
      <c r="E364" s="20"/>
      <c r="F364" s="21"/>
      <c r="G364" s="126"/>
      <c r="H364" s="127"/>
    </row>
    <row r="365" spans="1:8" s="22" customFormat="1" ht="15" customHeight="1">
      <c r="A365" s="220"/>
      <c r="B365" s="23"/>
      <c r="C365" s="221"/>
      <c r="D365" s="222"/>
      <c r="E365" s="20"/>
      <c r="F365" s="21"/>
      <c r="G365" s="126"/>
      <c r="H365" s="127"/>
    </row>
    <row r="366" spans="1:8" s="22" customFormat="1" ht="15" customHeight="1">
      <c r="A366" s="220"/>
      <c r="B366" s="23"/>
      <c r="C366" s="221"/>
      <c r="D366" s="222"/>
      <c r="E366" s="20"/>
      <c r="F366" s="21"/>
      <c r="G366" s="126"/>
      <c r="H366" s="127"/>
    </row>
    <row r="367" spans="1:8" s="22" customFormat="1" ht="15" customHeight="1">
      <c r="A367" s="220"/>
      <c r="B367" s="23"/>
      <c r="C367" s="221"/>
      <c r="D367" s="222"/>
      <c r="E367" s="20"/>
      <c r="F367" s="21"/>
      <c r="G367" s="126"/>
      <c r="H367" s="127"/>
    </row>
    <row r="368" spans="1:8" s="22" customFormat="1" ht="15" customHeight="1">
      <c r="A368" s="220"/>
      <c r="B368" s="23"/>
      <c r="C368" s="221"/>
      <c r="D368" s="222"/>
      <c r="E368" s="20"/>
      <c r="F368" s="21"/>
      <c r="G368" s="126"/>
      <c r="H368" s="127"/>
    </row>
    <row r="369" spans="1:8" s="22" customFormat="1" ht="15" customHeight="1">
      <c r="A369" s="220"/>
      <c r="B369" s="23"/>
      <c r="C369" s="221"/>
      <c r="D369" s="222"/>
      <c r="E369" s="20"/>
      <c r="F369" s="21"/>
      <c r="G369" s="126"/>
      <c r="H369" s="127"/>
    </row>
    <row r="370" spans="1:8" s="22" customFormat="1" ht="15" customHeight="1">
      <c r="A370" s="220"/>
      <c r="B370" s="23"/>
      <c r="C370" s="221"/>
      <c r="D370" s="222"/>
      <c r="E370" s="20"/>
      <c r="F370" s="21"/>
      <c r="G370" s="126"/>
      <c r="H370" s="127"/>
    </row>
    <row r="371" spans="1:8" s="22" customFormat="1" ht="15" customHeight="1">
      <c r="A371" s="220"/>
      <c r="B371" s="23"/>
      <c r="C371" s="221"/>
      <c r="D371" s="222"/>
      <c r="E371" s="20"/>
      <c r="F371" s="21"/>
      <c r="G371" s="126"/>
      <c r="H371" s="127"/>
    </row>
    <row r="372" spans="1:8" s="22" customFormat="1" ht="15" customHeight="1">
      <c r="A372" s="220"/>
      <c r="B372" s="23"/>
      <c r="C372" s="221"/>
      <c r="D372" s="222"/>
      <c r="E372" s="20"/>
      <c r="F372" s="21"/>
      <c r="G372" s="126"/>
      <c r="H372" s="127"/>
    </row>
    <row r="373" spans="1:8" s="22" customFormat="1" ht="15" customHeight="1">
      <c r="A373" s="220"/>
      <c r="B373" s="23"/>
      <c r="C373" s="221"/>
      <c r="D373" s="222"/>
      <c r="E373" s="20"/>
      <c r="F373" s="21"/>
      <c r="G373" s="126"/>
      <c r="H373" s="127"/>
    </row>
    <row r="374" spans="1:8" s="22" customFormat="1" ht="15" customHeight="1">
      <c r="A374" s="220"/>
      <c r="B374" s="23"/>
      <c r="C374" s="221"/>
      <c r="D374" s="222"/>
      <c r="E374" s="20"/>
      <c r="F374" s="21"/>
      <c r="G374" s="126"/>
      <c r="H374" s="127"/>
    </row>
    <row r="375" spans="1:8" s="22" customFormat="1" ht="15" customHeight="1">
      <c r="A375" s="220"/>
      <c r="B375" s="23"/>
      <c r="C375" s="221"/>
      <c r="D375" s="222"/>
      <c r="E375" s="20"/>
      <c r="F375" s="21"/>
      <c r="G375" s="126"/>
      <c r="H375" s="127"/>
    </row>
    <row r="376" spans="1:8" s="22" customFormat="1" ht="15" customHeight="1">
      <c r="A376" s="220"/>
      <c r="B376" s="23"/>
      <c r="C376" s="221"/>
      <c r="D376" s="222"/>
      <c r="E376" s="20"/>
      <c r="F376" s="21"/>
      <c r="G376" s="126"/>
      <c r="H376" s="127"/>
    </row>
    <row r="377" spans="1:8" s="22" customFormat="1" ht="15" customHeight="1">
      <c r="A377" s="220"/>
      <c r="B377" s="23"/>
      <c r="C377" s="221"/>
      <c r="D377" s="222"/>
      <c r="E377" s="20"/>
      <c r="F377" s="21"/>
      <c r="G377" s="126"/>
      <c r="H377" s="127"/>
    </row>
    <row r="378" spans="1:8" s="22" customFormat="1" ht="15" customHeight="1">
      <c r="A378" s="220"/>
      <c r="B378" s="23"/>
      <c r="C378" s="221"/>
      <c r="D378" s="222"/>
      <c r="E378" s="20"/>
      <c r="F378" s="21"/>
      <c r="G378" s="126"/>
      <c r="H378" s="127"/>
    </row>
    <row r="379" spans="1:8" s="22" customFormat="1" ht="15" customHeight="1">
      <c r="A379" s="220"/>
      <c r="B379" s="23"/>
      <c r="C379" s="221"/>
      <c r="D379" s="222"/>
      <c r="E379" s="20"/>
      <c r="F379" s="21"/>
      <c r="G379" s="126"/>
      <c r="H379" s="127"/>
    </row>
    <row r="380" spans="1:8" s="22" customFormat="1" ht="15" customHeight="1">
      <c r="A380" s="220"/>
      <c r="B380" s="23"/>
      <c r="C380" s="221"/>
      <c r="D380" s="222"/>
      <c r="E380" s="20"/>
      <c r="F380" s="21"/>
      <c r="G380" s="126"/>
      <c r="H380" s="127"/>
    </row>
    <row r="381" spans="1:8" s="22" customFormat="1" ht="15" customHeight="1">
      <c r="A381" s="220"/>
      <c r="B381" s="23"/>
      <c r="C381" s="221"/>
      <c r="D381" s="222"/>
      <c r="E381" s="20"/>
      <c r="F381" s="21"/>
      <c r="G381" s="126"/>
      <c r="H381" s="127"/>
    </row>
    <row r="382" spans="1:8" s="22" customFormat="1" ht="15" customHeight="1">
      <c r="A382" s="220"/>
      <c r="B382" s="23"/>
      <c r="C382" s="221"/>
      <c r="D382" s="222"/>
      <c r="E382" s="20"/>
      <c r="F382" s="21"/>
      <c r="G382" s="126"/>
      <c r="H382" s="127"/>
    </row>
    <row r="383" spans="1:8" s="22" customFormat="1" ht="15" customHeight="1">
      <c r="A383" s="220"/>
      <c r="B383" s="23"/>
      <c r="C383" s="221"/>
      <c r="D383" s="222"/>
      <c r="E383" s="20"/>
      <c r="F383" s="21"/>
      <c r="G383" s="126"/>
      <c r="H383" s="127"/>
    </row>
    <row r="384" spans="1:8" s="22" customFormat="1" ht="15" customHeight="1">
      <c r="A384" s="220"/>
      <c r="B384" s="23"/>
      <c r="C384" s="221"/>
      <c r="D384" s="222"/>
      <c r="E384" s="20"/>
      <c r="F384" s="21"/>
      <c r="G384" s="126"/>
      <c r="H384" s="127"/>
    </row>
    <row r="385" spans="1:8" s="22" customFormat="1" ht="15" customHeight="1">
      <c r="A385" s="220"/>
      <c r="B385" s="23"/>
      <c r="C385" s="221"/>
      <c r="D385" s="222"/>
      <c r="E385" s="20"/>
      <c r="F385" s="21"/>
      <c r="G385" s="126"/>
      <c r="H385" s="127"/>
    </row>
    <row r="386" spans="1:8" s="22" customFormat="1" ht="15" customHeight="1">
      <c r="A386" s="220"/>
      <c r="B386" s="23"/>
      <c r="C386" s="221"/>
      <c r="D386" s="222"/>
      <c r="E386" s="20"/>
      <c r="F386" s="21"/>
      <c r="G386" s="126"/>
      <c r="H386" s="127"/>
    </row>
    <row r="387" spans="1:8" s="22" customFormat="1" ht="15" customHeight="1">
      <c r="A387" s="220"/>
      <c r="B387" s="23"/>
      <c r="C387" s="221"/>
      <c r="D387" s="222"/>
      <c r="E387" s="20"/>
      <c r="F387" s="21"/>
      <c r="G387" s="126"/>
      <c r="H387" s="127"/>
    </row>
    <row r="388" spans="1:8" s="22" customFormat="1" ht="15" customHeight="1">
      <c r="A388" s="220"/>
      <c r="B388" s="23"/>
      <c r="C388" s="221"/>
      <c r="D388" s="222"/>
      <c r="E388" s="20"/>
      <c r="F388" s="21"/>
      <c r="G388" s="126"/>
      <c r="H388" s="127"/>
    </row>
    <row r="389" spans="1:8" s="22" customFormat="1" ht="15" customHeight="1">
      <c r="A389" s="220"/>
      <c r="B389" s="23"/>
      <c r="C389" s="221"/>
      <c r="D389" s="222"/>
      <c r="E389" s="20"/>
      <c r="F389" s="21"/>
      <c r="G389" s="126"/>
      <c r="H389" s="127"/>
    </row>
    <row r="390" spans="1:8" s="22" customFormat="1" ht="15" customHeight="1">
      <c r="A390" s="220"/>
      <c r="B390" s="23"/>
      <c r="C390" s="221"/>
      <c r="D390" s="222"/>
      <c r="E390" s="20"/>
      <c r="F390" s="21"/>
      <c r="G390" s="126"/>
      <c r="H390" s="127"/>
    </row>
    <row r="391" spans="1:8" s="22" customFormat="1" ht="15" customHeight="1">
      <c r="A391" s="220"/>
      <c r="B391" s="23"/>
      <c r="C391" s="221"/>
      <c r="D391" s="222"/>
      <c r="E391" s="20"/>
      <c r="F391" s="21"/>
      <c r="G391" s="126"/>
      <c r="H391" s="127"/>
    </row>
    <row r="392" spans="1:8" s="22" customFormat="1" ht="15" customHeight="1">
      <c r="A392" s="220"/>
      <c r="B392" s="23"/>
      <c r="C392" s="221"/>
      <c r="D392" s="222"/>
      <c r="E392" s="20"/>
      <c r="F392" s="21"/>
      <c r="G392" s="126"/>
      <c r="H392" s="127"/>
    </row>
    <row r="393" spans="1:8" s="22" customFormat="1" ht="15" customHeight="1">
      <c r="A393" s="220"/>
      <c r="B393" s="23"/>
      <c r="C393" s="221"/>
      <c r="D393" s="222"/>
      <c r="E393" s="20"/>
      <c r="F393" s="21"/>
      <c r="G393" s="126"/>
      <c r="H393" s="127"/>
    </row>
    <row r="394" spans="1:8" s="22" customFormat="1" ht="15" customHeight="1">
      <c r="A394" s="220"/>
      <c r="B394" s="23"/>
      <c r="C394" s="221"/>
      <c r="D394" s="222"/>
      <c r="E394" s="20"/>
      <c r="F394" s="21"/>
      <c r="G394" s="126"/>
      <c r="H394" s="127"/>
    </row>
    <row r="395" spans="1:8" s="22" customFormat="1" ht="15" customHeight="1">
      <c r="A395" s="220"/>
      <c r="B395" s="23"/>
      <c r="C395" s="221"/>
      <c r="D395" s="222"/>
      <c r="E395" s="20"/>
      <c r="F395" s="21"/>
      <c r="G395" s="126"/>
      <c r="H395" s="127"/>
    </row>
    <row r="396" spans="1:8" s="22" customFormat="1" ht="15" customHeight="1">
      <c r="A396" s="220"/>
      <c r="B396" s="23"/>
      <c r="C396" s="221"/>
      <c r="D396" s="222"/>
      <c r="E396" s="20"/>
      <c r="F396" s="21"/>
      <c r="G396" s="126"/>
      <c r="H396" s="127"/>
    </row>
    <row r="397" spans="1:8" s="22" customFormat="1" ht="15" customHeight="1">
      <c r="A397" s="220"/>
      <c r="B397" s="23"/>
      <c r="C397" s="221"/>
      <c r="D397" s="222"/>
      <c r="E397" s="20"/>
      <c r="F397" s="21"/>
      <c r="G397" s="126"/>
      <c r="H397" s="127"/>
    </row>
    <row r="398" spans="1:8" s="22" customFormat="1" ht="15" customHeight="1">
      <c r="A398" s="220"/>
      <c r="B398" s="23"/>
      <c r="C398" s="221"/>
      <c r="D398" s="222"/>
      <c r="E398" s="20"/>
      <c r="F398" s="21"/>
      <c r="G398" s="126"/>
      <c r="H398" s="127"/>
    </row>
    <row r="399" spans="1:8" s="22" customFormat="1" ht="15" customHeight="1">
      <c r="A399" s="220"/>
      <c r="B399" s="23"/>
      <c r="C399" s="221"/>
      <c r="D399" s="222"/>
      <c r="E399" s="20"/>
      <c r="F399" s="21"/>
      <c r="G399" s="126"/>
      <c r="H399" s="127"/>
    </row>
    <row r="400" spans="1:8" s="22" customFormat="1" ht="15" customHeight="1">
      <c r="A400" s="220"/>
      <c r="B400" s="23"/>
      <c r="C400" s="221"/>
      <c r="D400" s="222"/>
      <c r="E400" s="20"/>
      <c r="F400" s="21"/>
      <c r="G400" s="126"/>
      <c r="H400" s="127"/>
    </row>
    <row r="401" spans="1:8" s="22" customFormat="1" ht="15" customHeight="1">
      <c r="A401" s="220"/>
      <c r="B401" s="23"/>
      <c r="C401" s="221"/>
      <c r="D401" s="222"/>
      <c r="E401" s="20"/>
      <c r="F401" s="21"/>
      <c r="G401" s="126"/>
      <c r="H401" s="127"/>
    </row>
    <row r="402" spans="1:8" s="22" customFormat="1" ht="15" customHeight="1">
      <c r="A402" s="220"/>
      <c r="B402" s="23"/>
      <c r="C402" s="221"/>
      <c r="D402" s="222"/>
      <c r="E402" s="20"/>
      <c r="F402" s="21"/>
      <c r="G402" s="126"/>
      <c r="H402" s="127"/>
    </row>
    <row r="403" spans="1:8" s="22" customFormat="1" ht="15" customHeight="1">
      <c r="A403" s="220"/>
      <c r="B403" s="23"/>
      <c r="C403" s="221"/>
      <c r="D403" s="222"/>
      <c r="E403" s="20"/>
      <c r="F403" s="21"/>
      <c r="G403" s="126"/>
      <c r="H403" s="127"/>
    </row>
    <row r="404" spans="1:8" s="22" customFormat="1" ht="15" customHeight="1">
      <c r="A404" s="220"/>
      <c r="B404" s="23"/>
      <c r="C404" s="221"/>
      <c r="D404" s="222"/>
      <c r="E404" s="20"/>
      <c r="F404" s="21"/>
      <c r="G404" s="126"/>
      <c r="H404" s="127"/>
    </row>
    <row r="405" spans="1:8" s="22" customFormat="1" ht="15" customHeight="1">
      <c r="A405" s="220"/>
      <c r="B405" s="23"/>
      <c r="C405" s="221"/>
      <c r="D405" s="222"/>
      <c r="E405" s="20"/>
      <c r="F405" s="21"/>
      <c r="G405" s="126"/>
      <c r="H405" s="127"/>
    </row>
    <row r="406" spans="1:8" s="22" customFormat="1" ht="15" customHeight="1">
      <c r="A406" s="220"/>
      <c r="B406" s="23"/>
      <c r="C406" s="221"/>
      <c r="D406" s="222"/>
      <c r="E406" s="20"/>
      <c r="F406" s="21"/>
      <c r="G406" s="126"/>
      <c r="H406" s="127"/>
    </row>
    <row r="407" spans="1:8" s="22" customFormat="1" ht="15" customHeight="1">
      <c r="A407" s="220"/>
      <c r="B407" s="23"/>
      <c r="C407" s="221"/>
      <c r="D407" s="222"/>
      <c r="E407" s="20"/>
      <c r="F407" s="21"/>
      <c r="G407" s="126"/>
      <c r="H407" s="127"/>
    </row>
    <row r="408" spans="1:8" s="22" customFormat="1" ht="15" customHeight="1">
      <c r="A408" s="220"/>
      <c r="B408" s="23"/>
      <c r="C408" s="221"/>
      <c r="D408" s="222"/>
      <c r="E408" s="20"/>
      <c r="F408" s="21"/>
      <c r="G408" s="126"/>
      <c r="H408" s="127"/>
    </row>
    <row r="409" spans="1:8" s="22" customFormat="1" ht="15" customHeight="1">
      <c r="A409" s="220"/>
      <c r="B409" s="23"/>
      <c r="C409" s="221"/>
      <c r="D409" s="222"/>
      <c r="E409" s="20"/>
      <c r="F409" s="21"/>
      <c r="G409" s="126"/>
      <c r="H409" s="127"/>
    </row>
    <row r="410" spans="1:8" s="22" customFormat="1" ht="15" customHeight="1">
      <c r="A410" s="220"/>
      <c r="B410" s="23"/>
      <c r="C410" s="221"/>
      <c r="D410" s="222"/>
      <c r="E410" s="20"/>
      <c r="F410" s="21"/>
      <c r="G410" s="126"/>
      <c r="H410" s="127"/>
    </row>
    <row r="411" spans="1:8" s="22" customFormat="1" ht="15" customHeight="1">
      <c r="A411" s="220"/>
      <c r="B411" s="23"/>
      <c r="C411" s="221"/>
      <c r="D411" s="222"/>
      <c r="E411" s="20"/>
      <c r="F411" s="21"/>
      <c r="G411" s="126"/>
      <c r="H411" s="127"/>
    </row>
    <row r="412" spans="1:8" s="22" customFormat="1" ht="15" customHeight="1">
      <c r="A412" s="220"/>
      <c r="B412" s="23"/>
      <c r="C412" s="221"/>
      <c r="D412" s="222"/>
      <c r="E412" s="20"/>
      <c r="F412" s="21"/>
      <c r="G412" s="126"/>
      <c r="H412" s="127"/>
    </row>
    <row r="413" spans="1:8" s="22" customFormat="1" ht="15" customHeight="1">
      <c r="A413" s="220"/>
      <c r="B413" s="23"/>
      <c r="C413" s="221"/>
      <c r="D413" s="222"/>
      <c r="E413" s="20"/>
      <c r="F413" s="21"/>
      <c r="G413" s="126"/>
      <c r="H413" s="127"/>
    </row>
    <row r="414" spans="1:8" s="22" customFormat="1" ht="15" customHeight="1">
      <c r="A414" s="220"/>
      <c r="B414" s="23"/>
      <c r="C414" s="221"/>
      <c r="D414" s="222"/>
      <c r="E414" s="20"/>
      <c r="F414" s="21"/>
      <c r="G414" s="126"/>
      <c r="H414" s="127"/>
    </row>
    <row r="415" spans="1:8" s="22" customFormat="1" ht="15" customHeight="1">
      <c r="A415" s="220"/>
      <c r="B415" s="23"/>
      <c r="C415" s="221"/>
      <c r="D415" s="222"/>
      <c r="E415" s="20"/>
      <c r="F415" s="21"/>
      <c r="G415" s="126"/>
      <c r="H415" s="127"/>
    </row>
    <row r="416" spans="1:8" s="22" customFormat="1" ht="15" customHeight="1">
      <c r="A416" s="220"/>
      <c r="B416" s="23"/>
      <c r="C416" s="221"/>
      <c r="D416" s="222"/>
      <c r="E416" s="20"/>
      <c r="F416" s="21"/>
      <c r="G416" s="126"/>
      <c r="H416" s="127"/>
    </row>
    <row r="417" spans="1:8" s="22" customFormat="1" ht="15" customHeight="1">
      <c r="A417" s="220"/>
      <c r="B417" s="23"/>
      <c r="C417" s="221"/>
      <c r="D417" s="222"/>
      <c r="E417" s="20"/>
      <c r="F417" s="21"/>
      <c r="G417" s="126"/>
      <c r="H417" s="127"/>
    </row>
    <row r="418" spans="1:8" s="22" customFormat="1" ht="15" customHeight="1">
      <c r="A418" s="220"/>
      <c r="B418" s="23"/>
      <c r="C418" s="221"/>
      <c r="D418" s="222"/>
      <c r="E418" s="20"/>
      <c r="F418" s="21"/>
      <c r="G418" s="126"/>
      <c r="H418" s="127"/>
    </row>
    <row r="419" spans="1:8" s="22" customFormat="1" ht="15" customHeight="1">
      <c r="A419" s="220"/>
      <c r="B419" s="23"/>
      <c r="C419" s="221"/>
      <c r="D419" s="222"/>
      <c r="E419" s="20"/>
      <c r="F419" s="21"/>
      <c r="G419" s="126"/>
      <c r="H419" s="127"/>
    </row>
    <row r="420" spans="1:8" s="22" customFormat="1" ht="15" customHeight="1">
      <c r="A420" s="220"/>
      <c r="B420" s="23"/>
      <c r="C420" s="221"/>
      <c r="D420" s="222"/>
      <c r="E420" s="20"/>
      <c r="F420" s="21"/>
      <c r="G420" s="126"/>
      <c r="H420" s="127"/>
    </row>
    <row r="421" spans="1:8" s="22" customFormat="1" ht="15" customHeight="1">
      <c r="A421" s="220"/>
      <c r="B421" s="23"/>
      <c r="C421" s="221"/>
      <c r="D421" s="222"/>
      <c r="E421" s="20"/>
      <c r="F421" s="21"/>
      <c r="G421" s="126"/>
      <c r="H421" s="127"/>
    </row>
    <row r="422" spans="1:8" s="22" customFormat="1" ht="15" customHeight="1">
      <c r="A422" s="220"/>
      <c r="B422" s="23"/>
      <c r="C422" s="221"/>
      <c r="D422" s="222"/>
      <c r="E422" s="20"/>
      <c r="F422" s="21"/>
      <c r="G422" s="126"/>
      <c r="H422" s="127"/>
    </row>
    <row r="423" spans="1:8" s="22" customFormat="1" ht="15" customHeight="1">
      <c r="A423" s="220"/>
      <c r="B423" s="23"/>
      <c r="C423" s="221"/>
      <c r="D423" s="222"/>
      <c r="E423" s="20"/>
      <c r="F423" s="21"/>
      <c r="G423" s="126"/>
      <c r="H423" s="127"/>
    </row>
    <row r="424" spans="1:8" s="22" customFormat="1" ht="15" customHeight="1">
      <c r="A424" s="220"/>
      <c r="B424" s="23"/>
      <c r="C424" s="221"/>
      <c r="D424" s="222"/>
      <c r="E424" s="20"/>
      <c r="F424" s="21"/>
      <c r="G424" s="126"/>
      <c r="H424" s="127"/>
    </row>
    <row r="425" spans="1:8" s="22" customFormat="1" ht="15" customHeight="1">
      <c r="A425" s="220"/>
      <c r="B425" s="23"/>
      <c r="C425" s="221"/>
      <c r="D425" s="222"/>
      <c r="E425" s="20"/>
      <c r="F425" s="21"/>
      <c r="G425" s="126"/>
      <c r="H425" s="127"/>
    </row>
    <row r="426" spans="1:8" s="22" customFormat="1" ht="15" customHeight="1">
      <c r="A426" s="220"/>
      <c r="B426" s="23"/>
      <c r="C426" s="221"/>
      <c r="D426" s="222"/>
      <c r="E426" s="20"/>
      <c r="F426" s="21"/>
      <c r="G426" s="126"/>
      <c r="H426" s="127"/>
    </row>
    <row r="427" spans="1:8" s="22" customFormat="1" ht="15" customHeight="1">
      <c r="A427" s="220"/>
      <c r="B427" s="23"/>
      <c r="C427" s="221"/>
      <c r="D427" s="222"/>
      <c r="E427" s="20"/>
      <c r="F427" s="21"/>
      <c r="G427" s="126"/>
      <c r="H427" s="127"/>
    </row>
    <row r="428" spans="1:8" s="22" customFormat="1" ht="15" customHeight="1">
      <c r="A428" s="220"/>
      <c r="B428" s="23"/>
      <c r="C428" s="221"/>
      <c r="D428" s="222"/>
      <c r="E428" s="20"/>
      <c r="F428" s="21"/>
      <c r="G428" s="126"/>
      <c r="H428" s="127"/>
    </row>
    <row r="429" spans="1:8" s="22" customFormat="1" ht="15" customHeight="1">
      <c r="A429" s="220"/>
      <c r="B429" s="23"/>
      <c r="C429" s="221"/>
      <c r="D429" s="222"/>
      <c r="E429" s="20"/>
      <c r="F429" s="21"/>
      <c r="G429" s="126"/>
      <c r="H429" s="127"/>
    </row>
    <row r="430" spans="1:8" s="22" customFormat="1" ht="15" customHeight="1">
      <c r="A430" s="220"/>
      <c r="B430" s="23"/>
      <c r="C430" s="221"/>
      <c r="D430" s="222"/>
      <c r="E430" s="20"/>
      <c r="F430" s="21"/>
      <c r="G430" s="126"/>
      <c r="H430" s="127"/>
    </row>
    <row r="431" spans="1:8" s="22" customFormat="1" ht="15" customHeight="1">
      <c r="A431" s="220"/>
      <c r="B431" s="23"/>
      <c r="C431" s="221"/>
      <c r="D431" s="222"/>
      <c r="E431" s="20"/>
      <c r="F431" s="21"/>
      <c r="G431" s="126"/>
      <c r="H431" s="127"/>
    </row>
    <row r="432" spans="1:8" s="22" customFormat="1" ht="15" customHeight="1">
      <c r="A432" s="220"/>
      <c r="B432" s="23"/>
      <c r="C432" s="221"/>
      <c r="D432" s="222"/>
      <c r="E432" s="20"/>
      <c r="F432" s="21"/>
      <c r="G432" s="126"/>
      <c r="H432" s="127"/>
    </row>
    <row r="433" spans="1:8" s="22" customFormat="1" ht="15" customHeight="1">
      <c r="A433" s="220"/>
      <c r="B433" s="23"/>
      <c r="C433" s="221"/>
      <c r="D433" s="222"/>
      <c r="E433" s="20"/>
      <c r="F433" s="21"/>
      <c r="G433" s="126"/>
      <c r="H433" s="127"/>
    </row>
    <row r="434" spans="1:8" s="22" customFormat="1" ht="15" customHeight="1">
      <c r="A434" s="220"/>
      <c r="B434" s="23"/>
      <c r="C434" s="221"/>
      <c r="D434" s="222"/>
      <c r="E434" s="20"/>
      <c r="F434" s="21"/>
      <c r="G434" s="126"/>
      <c r="H434" s="127"/>
    </row>
    <row r="435" spans="1:8" s="22" customFormat="1" ht="15" customHeight="1">
      <c r="A435" s="220"/>
      <c r="B435" s="23"/>
      <c r="C435" s="221"/>
      <c r="D435" s="222"/>
      <c r="E435" s="20"/>
      <c r="F435" s="21"/>
      <c r="G435" s="126"/>
      <c r="H435" s="127"/>
    </row>
    <row r="436" spans="1:8" s="22" customFormat="1" ht="15" customHeight="1">
      <c r="A436" s="220"/>
      <c r="B436" s="23"/>
      <c r="C436" s="221"/>
      <c r="D436" s="222"/>
      <c r="E436" s="20"/>
      <c r="F436" s="21"/>
      <c r="G436" s="126"/>
      <c r="H436" s="127"/>
    </row>
    <row r="437" spans="1:8" s="22" customFormat="1" ht="15" customHeight="1">
      <c r="A437" s="220"/>
      <c r="B437" s="23"/>
      <c r="C437" s="221"/>
      <c r="D437" s="222"/>
      <c r="E437" s="20"/>
      <c r="F437" s="21"/>
      <c r="G437" s="126"/>
      <c r="H437" s="127"/>
    </row>
    <row r="438" spans="1:8" s="22" customFormat="1" ht="15" customHeight="1">
      <c r="A438" s="220"/>
      <c r="B438" s="23"/>
      <c r="C438" s="221"/>
      <c r="D438" s="222"/>
      <c r="E438" s="20"/>
      <c r="F438" s="21"/>
      <c r="G438" s="126"/>
      <c r="H438" s="127"/>
    </row>
    <row r="439" spans="1:8" s="22" customFormat="1" ht="15" customHeight="1">
      <c r="A439" s="220"/>
      <c r="B439" s="23"/>
      <c r="C439" s="221"/>
      <c r="D439" s="222"/>
      <c r="E439" s="20"/>
      <c r="F439" s="21"/>
      <c r="G439" s="126"/>
      <c r="H439" s="127"/>
    </row>
    <row r="440" spans="1:8" s="22" customFormat="1" ht="15" customHeight="1">
      <c r="A440" s="220"/>
      <c r="B440" s="23"/>
      <c r="C440" s="221"/>
      <c r="D440" s="222"/>
      <c r="E440" s="20"/>
      <c r="F440" s="21"/>
      <c r="G440" s="126"/>
      <c r="H440" s="127"/>
    </row>
    <row r="441" spans="1:8" s="22" customFormat="1" ht="15" customHeight="1">
      <c r="A441" s="220"/>
      <c r="B441" s="23"/>
      <c r="C441" s="221"/>
      <c r="D441" s="222"/>
      <c r="E441" s="20"/>
      <c r="F441" s="21"/>
      <c r="G441" s="126"/>
      <c r="H441" s="127"/>
    </row>
    <row r="442" spans="1:8" s="22" customFormat="1" ht="15" customHeight="1">
      <c r="A442" s="220"/>
      <c r="B442" s="23"/>
      <c r="C442" s="221"/>
      <c r="D442" s="222"/>
      <c r="E442" s="20"/>
      <c r="F442" s="21"/>
      <c r="G442" s="126"/>
      <c r="H442" s="127"/>
    </row>
    <row r="443" spans="1:8" s="22" customFormat="1" ht="15" customHeight="1">
      <c r="A443" s="220"/>
      <c r="B443" s="23"/>
      <c r="C443" s="221"/>
      <c r="D443" s="222"/>
      <c r="E443" s="20"/>
      <c r="F443" s="21"/>
      <c r="G443" s="126"/>
      <c r="H443" s="127"/>
    </row>
    <row r="444" spans="1:8" s="22" customFormat="1" ht="15" customHeight="1">
      <c r="A444" s="220"/>
      <c r="B444" s="23"/>
      <c r="C444" s="221"/>
      <c r="D444" s="222"/>
      <c r="E444" s="20"/>
      <c r="F444" s="21"/>
      <c r="G444" s="126"/>
      <c r="H444" s="127"/>
    </row>
    <row r="445" spans="1:8" s="22" customFormat="1" ht="15" customHeight="1">
      <c r="A445" s="220"/>
      <c r="B445" s="23"/>
      <c r="C445" s="221"/>
      <c r="D445" s="222"/>
      <c r="E445" s="20"/>
      <c r="F445" s="21"/>
      <c r="G445" s="126"/>
      <c r="H445" s="127"/>
    </row>
    <row r="446" spans="1:8" s="22" customFormat="1" ht="15" customHeight="1">
      <c r="A446" s="220"/>
      <c r="B446" s="23"/>
      <c r="C446" s="221"/>
      <c r="D446" s="222"/>
      <c r="E446" s="20"/>
      <c r="F446" s="21"/>
      <c r="G446" s="126"/>
      <c r="H446" s="127"/>
    </row>
    <row r="447" spans="1:8" s="22" customFormat="1" ht="15" customHeight="1">
      <c r="A447" s="220"/>
      <c r="B447" s="23"/>
      <c r="C447" s="221"/>
      <c r="D447" s="222"/>
      <c r="E447" s="20"/>
      <c r="F447" s="21"/>
      <c r="G447" s="126"/>
      <c r="H447" s="127"/>
    </row>
    <row r="448" spans="1:8" s="22" customFormat="1" ht="15" customHeight="1">
      <c r="A448" s="220"/>
      <c r="B448" s="23"/>
      <c r="C448" s="221"/>
      <c r="D448" s="222"/>
      <c r="E448" s="20"/>
      <c r="F448" s="21"/>
      <c r="G448" s="126"/>
      <c r="H448" s="127"/>
    </row>
    <row r="449" spans="1:8" s="22" customFormat="1" ht="15" customHeight="1">
      <c r="A449" s="220"/>
      <c r="B449" s="23"/>
      <c r="C449" s="221"/>
      <c r="D449" s="222"/>
      <c r="E449" s="20"/>
      <c r="F449" s="21"/>
      <c r="G449" s="126"/>
      <c r="H449" s="127"/>
    </row>
    <row r="450" spans="1:8" s="22" customFormat="1" ht="15" customHeight="1">
      <c r="A450" s="220"/>
      <c r="B450" s="23"/>
      <c r="C450" s="221"/>
      <c r="D450" s="222"/>
      <c r="E450" s="20"/>
      <c r="F450" s="21"/>
      <c r="G450" s="126"/>
      <c r="H450" s="127"/>
    </row>
    <row r="451" spans="1:8" s="22" customFormat="1" ht="15" customHeight="1">
      <c r="A451" s="220"/>
      <c r="B451" s="23"/>
      <c r="C451" s="221"/>
      <c r="D451" s="222"/>
      <c r="E451" s="20"/>
      <c r="F451" s="21"/>
      <c r="G451" s="126"/>
      <c r="H451" s="127"/>
    </row>
    <row r="452" spans="1:8" s="22" customFormat="1" ht="15" customHeight="1">
      <c r="A452" s="220"/>
      <c r="B452" s="23"/>
      <c r="C452" s="221"/>
      <c r="D452" s="222"/>
      <c r="E452" s="20"/>
      <c r="F452" s="21"/>
      <c r="G452" s="126"/>
      <c r="H452" s="127"/>
    </row>
    <row r="453" spans="1:8" s="22" customFormat="1" ht="15" customHeight="1">
      <c r="A453" s="220"/>
      <c r="B453" s="23"/>
      <c r="C453" s="221"/>
      <c r="D453" s="222"/>
      <c r="E453" s="20"/>
      <c r="F453" s="21"/>
      <c r="G453" s="126"/>
      <c r="H453" s="127"/>
    </row>
    <row r="454" spans="1:8">
      <c r="A454" s="194"/>
      <c r="B454" s="53"/>
      <c r="C454" s="52"/>
      <c r="D454" s="52"/>
      <c r="E454" s="40"/>
    </row>
    <row r="455" spans="1:8">
      <c r="A455" s="194"/>
      <c r="B455" s="53"/>
      <c r="C455" s="52"/>
      <c r="D455" s="52"/>
      <c r="E455" s="40"/>
    </row>
    <row r="456" spans="1:8">
      <c r="A456" s="194"/>
      <c r="B456" s="53"/>
      <c r="C456" s="52"/>
      <c r="D456" s="52"/>
      <c r="E456" s="40"/>
    </row>
    <row r="457" spans="1:8">
      <c r="A457" s="194"/>
      <c r="B457" s="53"/>
      <c r="C457" s="52"/>
      <c r="D457" s="52"/>
      <c r="E457" s="40"/>
      <c r="F457" s="29"/>
      <c r="H457" s="29"/>
    </row>
    <row r="458" spans="1:8">
      <c r="A458" s="194"/>
      <c r="B458" s="53"/>
      <c r="C458" s="52"/>
      <c r="D458" s="52"/>
      <c r="E458" s="40"/>
      <c r="F458" s="29"/>
      <c r="H458" s="29"/>
    </row>
    <row r="459" spans="1:8">
      <c r="A459" s="194"/>
      <c r="B459" s="53"/>
      <c r="C459" s="52"/>
      <c r="D459" s="52"/>
      <c r="E459" s="40"/>
      <c r="F459" s="29"/>
      <c r="H459" s="29"/>
    </row>
    <row r="460" spans="1:8">
      <c r="A460" s="194"/>
      <c r="B460" s="53"/>
      <c r="C460" s="52"/>
      <c r="D460" s="52"/>
      <c r="E460" s="40"/>
      <c r="F460" s="29"/>
      <c r="H460" s="29"/>
    </row>
    <row r="461" spans="1:8">
      <c r="A461" s="194"/>
      <c r="B461" s="53"/>
      <c r="C461" s="52"/>
      <c r="D461" s="52"/>
      <c r="E461" s="40"/>
      <c r="F461" s="29"/>
      <c r="H461" s="29"/>
    </row>
    <row r="462" spans="1:8">
      <c r="A462" s="194"/>
      <c r="B462" s="53"/>
      <c r="C462" s="52"/>
      <c r="D462" s="52"/>
      <c r="E462" s="40"/>
      <c r="F462" s="29"/>
      <c r="H462" s="29"/>
    </row>
    <row r="463" spans="1:8">
      <c r="A463" s="194"/>
      <c r="B463" s="53"/>
      <c r="C463" s="52"/>
      <c r="D463" s="52"/>
      <c r="E463" s="40"/>
      <c r="F463" s="29"/>
      <c r="H463" s="29"/>
    </row>
    <row r="464" spans="1:8">
      <c r="A464" s="194"/>
      <c r="B464" s="53"/>
      <c r="C464" s="52"/>
      <c r="D464" s="52"/>
      <c r="E464" s="40"/>
      <c r="F464" s="29"/>
      <c r="H464" s="29"/>
    </row>
    <row r="465" spans="1:8">
      <c r="A465" s="194"/>
      <c r="B465" s="53"/>
      <c r="C465" s="52"/>
      <c r="D465" s="52"/>
      <c r="E465" s="40"/>
      <c r="F465" s="29"/>
      <c r="H465" s="29"/>
    </row>
    <row r="466" spans="1:8">
      <c r="A466" s="194"/>
      <c r="B466" s="53"/>
      <c r="C466" s="52"/>
      <c r="D466" s="52"/>
      <c r="E466" s="40"/>
      <c r="F466" s="29"/>
      <c r="H466" s="29"/>
    </row>
    <row r="467" spans="1:8">
      <c r="A467" s="194"/>
      <c r="B467" s="53"/>
      <c r="C467" s="52"/>
      <c r="D467" s="52"/>
      <c r="E467" s="40"/>
      <c r="F467" s="29"/>
      <c r="H467" s="29"/>
    </row>
    <row r="468" spans="1:8">
      <c r="A468" s="194"/>
      <c r="B468" s="53"/>
      <c r="C468" s="52"/>
      <c r="D468" s="52"/>
      <c r="E468" s="40"/>
      <c r="F468" s="29"/>
      <c r="H468" s="29"/>
    </row>
    <row r="469" spans="1:8">
      <c r="A469" s="194"/>
      <c r="B469" s="53"/>
      <c r="C469" s="52"/>
      <c r="D469" s="52"/>
      <c r="E469" s="40"/>
      <c r="F469" s="29"/>
      <c r="H469" s="29"/>
    </row>
    <row r="470" spans="1:8">
      <c r="B470" s="53"/>
      <c r="C470" s="52"/>
      <c r="D470" s="52"/>
      <c r="E470" s="40"/>
      <c r="F470" s="29"/>
      <c r="H470" s="29"/>
    </row>
    <row r="471" spans="1:8">
      <c r="B471" s="53"/>
      <c r="C471" s="52"/>
      <c r="D471" s="52"/>
      <c r="E471" s="40"/>
      <c r="F471" s="29"/>
      <c r="H471" s="29"/>
    </row>
    <row r="472" spans="1:8">
      <c r="B472" s="53"/>
      <c r="C472" s="52"/>
      <c r="D472" s="52"/>
      <c r="E472" s="40"/>
      <c r="F472" s="29"/>
      <c r="H472" s="29"/>
    </row>
    <row r="473" spans="1:8">
      <c r="A473" s="29"/>
      <c r="B473" s="53"/>
      <c r="C473" s="52"/>
      <c r="D473" s="52"/>
      <c r="E473" s="40"/>
      <c r="F473" s="29"/>
      <c r="H473" s="29"/>
    </row>
    <row r="474" spans="1:8">
      <c r="A474" s="29"/>
      <c r="B474" s="53"/>
      <c r="C474" s="52"/>
      <c r="D474" s="52"/>
      <c r="E474" s="40"/>
      <c r="F474" s="29"/>
      <c r="H474" s="29"/>
    </row>
    <row r="475" spans="1:8">
      <c r="A475" s="29"/>
      <c r="B475" s="53"/>
      <c r="C475" s="52"/>
      <c r="D475" s="52"/>
      <c r="E475" s="40"/>
      <c r="F475" s="29"/>
      <c r="H475" s="29"/>
    </row>
    <row r="476" spans="1:8">
      <c r="A476" s="29"/>
      <c r="B476" s="53"/>
      <c r="C476" s="52"/>
      <c r="D476" s="52"/>
      <c r="E476" s="40"/>
      <c r="F476" s="29"/>
      <c r="H476" s="29"/>
    </row>
    <row r="477" spans="1:8">
      <c r="A477" s="29"/>
      <c r="B477" s="53"/>
      <c r="C477" s="52"/>
      <c r="D477" s="52"/>
      <c r="E477" s="40"/>
      <c r="F477" s="29"/>
      <c r="H477" s="29"/>
    </row>
    <row r="478" spans="1:8">
      <c r="A478" s="29"/>
      <c r="B478" s="53"/>
      <c r="C478" s="52"/>
      <c r="D478" s="52"/>
      <c r="E478" s="40"/>
      <c r="F478" s="29"/>
      <c r="H478" s="29"/>
    </row>
    <row r="479" spans="1:8">
      <c r="A479" s="29"/>
      <c r="B479" s="53"/>
      <c r="C479" s="52"/>
      <c r="D479" s="52"/>
      <c r="E479" s="40"/>
      <c r="F479" s="29"/>
      <c r="H479" s="29"/>
    </row>
    <row r="480" spans="1:8">
      <c r="A480" s="29"/>
      <c r="B480" s="53"/>
      <c r="C480" s="52"/>
      <c r="D480" s="52"/>
      <c r="E480" s="40"/>
      <c r="F480" s="29"/>
      <c r="H480" s="29"/>
    </row>
    <row r="481" spans="1:8">
      <c r="A481" s="29"/>
      <c r="B481" s="53"/>
      <c r="C481" s="52"/>
      <c r="D481" s="52"/>
      <c r="E481" s="40"/>
      <c r="F481" s="29"/>
      <c r="H481" s="29"/>
    </row>
    <row r="482" spans="1:8">
      <c r="A482" s="29"/>
      <c r="B482" s="53"/>
      <c r="C482" s="52"/>
      <c r="D482" s="52"/>
      <c r="E482" s="40"/>
      <c r="F482" s="29"/>
      <c r="H482" s="29"/>
    </row>
    <row r="483" spans="1:8">
      <c r="A483" s="29"/>
      <c r="B483" s="53"/>
      <c r="C483" s="52"/>
      <c r="D483" s="52"/>
      <c r="E483" s="40"/>
      <c r="F483" s="29"/>
      <c r="H483" s="29"/>
    </row>
    <row r="484" spans="1:8">
      <c r="A484" s="29"/>
      <c r="B484" s="53"/>
      <c r="C484" s="52"/>
      <c r="D484" s="52"/>
      <c r="E484" s="40"/>
      <c r="F484" s="29"/>
      <c r="H484" s="29"/>
    </row>
    <row r="485" spans="1:8">
      <c r="A485" s="29"/>
      <c r="B485" s="53"/>
      <c r="C485" s="52"/>
      <c r="D485" s="52"/>
      <c r="E485" s="40"/>
      <c r="F485" s="29"/>
      <c r="H485" s="29"/>
    </row>
    <row r="486" spans="1:8">
      <c r="A486" s="29"/>
      <c r="B486" s="53"/>
      <c r="C486" s="52"/>
      <c r="D486" s="52"/>
      <c r="E486" s="40"/>
      <c r="F486" s="29"/>
      <c r="H486" s="29"/>
    </row>
    <row r="487" spans="1:8">
      <c r="A487" s="29"/>
      <c r="B487" s="53"/>
      <c r="C487" s="52"/>
      <c r="D487" s="52"/>
      <c r="E487" s="40"/>
      <c r="F487" s="29"/>
      <c r="H487" s="29"/>
    </row>
    <row r="488" spans="1:8">
      <c r="A488" s="29"/>
      <c r="B488" s="53"/>
      <c r="C488" s="52"/>
      <c r="D488" s="52"/>
      <c r="E488" s="40"/>
      <c r="F488" s="29"/>
      <c r="H488" s="29"/>
    </row>
    <row r="489" spans="1:8">
      <c r="A489" s="29"/>
      <c r="B489" s="53"/>
      <c r="C489" s="52"/>
      <c r="D489" s="52"/>
      <c r="E489" s="40"/>
      <c r="F489" s="29"/>
      <c r="H489" s="29"/>
    </row>
    <row r="511" spans="1:8">
      <c r="A511" s="29"/>
      <c r="B511" s="43"/>
      <c r="D511" s="29"/>
      <c r="E511" s="29"/>
      <c r="F511" s="29"/>
      <c r="H511" s="29"/>
    </row>
  </sheetData>
  <sheetProtection algorithmName="SHA-512" hashValue="y8/zlFqIcsSnIMtiXETaWm5CzqKiIK9LppgbZfRzCvwm0k0o+839LItwftJOE86DPpLmBcquFyieBXakD2B55g==" saltValue="e41KuEWGTDvM6bMWPIMKHw==" spinCount="100000" sheet="1" objects="1" scenarios="1"/>
  <pageMargins left="0.59055118110236227" right="0.19685039370078741" top="0.74803149606299213" bottom="0.74803149606299213" header="0.31496062992125984" footer="0.31496062992125984"/>
  <pageSetup scale="75" firstPageNumber="54" fitToHeight="0" orientation="landscape" useFirstPageNumber="1" r:id="rId1"/>
  <headerFooter>
    <oddHeader>&amp;L&amp;9ENERGETSKA SANACIJA OBJEKTA VRTEC VRHOVCI ENOTA VRHOVCI, PRI KATERI SE UPOŠTEVAJO OKOLJSKI VIDIKI</oddHeader>
    <oddFooter>&amp;L&amp;A&amp;R&amp;P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J486"/>
  <sheetViews>
    <sheetView showZeros="0" zoomScaleNormal="100" workbookViewId="0">
      <selection activeCell="K17" sqref="K17"/>
    </sheetView>
  </sheetViews>
  <sheetFormatPr defaultColWidth="9.42578125" defaultRowHeight="15"/>
  <cols>
    <col min="1" max="1" width="10.140625" style="198" bestFit="1" customWidth="1"/>
    <col min="2" max="2" width="45.5703125" style="29" customWidth="1"/>
    <col min="3" max="3" width="6" style="70" bestFit="1" customWidth="1"/>
    <col min="4" max="4" width="8.42578125" style="70" customWidth="1"/>
    <col min="5" max="5" width="11.42578125" style="41" bestFit="1" customWidth="1"/>
    <col min="6" max="6" width="14.85546875" style="41" bestFit="1" customWidth="1"/>
    <col min="7" max="7" width="16.5703125" style="29" customWidth="1"/>
    <col min="8" max="8" width="18" style="50" bestFit="1" customWidth="1"/>
    <col min="9" max="9" width="22.5703125" style="29" bestFit="1" customWidth="1"/>
    <col min="10" max="10" width="18" style="29" bestFit="1" customWidth="1"/>
    <col min="11" max="16384" width="9.42578125" style="29"/>
  </cols>
  <sheetData>
    <row r="1" spans="1:10" s="147" customFormat="1" ht="18.75">
      <c r="A1" s="278" t="s">
        <v>1506</v>
      </c>
      <c r="B1" s="74" t="s">
        <v>115</v>
      </c>
      <c r="C1" s="262"/>
      <c r="D1" s="262"/>
      <c r="E1" s="279"/>
      <c r="F1" s="279"/>
      <c r="G1" s="280"/>
      <c r="H1" s="270"/>
      <c r="I1" s="270"/>
      <c r="J1" s="270"/>
    </row>
    <row r="3" spans="1:10" s="147" customFormat="1" ht="18.75">
      <c r="A3" s="271" t="s">
        <v>1508</v>
      </c>
      <c r="B3" s="266" t="s">
        <v>736</v>
      </c>
      <c r="C3" s="267"/>
      <c r="D3" s="267"/>
      <c r="E3" s="272"/>
      <c r="F3" s="272"/>
      <c r="G3" s="281"/>
      <c r="H3" s="266"/>
      <c r="I3" s="266"/>
      <c r="J3" s="266"/>
    </row>
    <row r="4" spans="1:10">
      <c r="A4" s="196"/>
      <c r="B4" s="50"/>
    </row>
    <row r="5" spans="1:10" s="39" customFormat="1" ht="12.75">
      <c r="A5" s="422" t="s">
        <v>1514</v>
      </c>
      <c r="B5" s="36" t="s">
        <v>17</v>
      </c>
      <c r="C5" s="37" t="s">
        <v>1515</v>
      </c>
      <c r="D5" s="37" t="s">
        <v>1516</v>
      </c>
      <c r="E5" s="423" t="s">
        <v>1517</v>
      </c>
      <c r="F5" s="38" t="s">
        <v>1518</v>
      </c>
      <c r="G5" s="38" t="s">
        <v>1519</v>
      </c>
      <c r="H5" s="38" t="s">
        <v>1520</v>
      </c>
      <c r="I5" s="424" t="s">
        <v>1521</v>
      </c>
      <c r="J5" s="35" t="s">
        <v>41</v>
      </c>
    </row>
    <row r="6" spans="1:10" s="22" customFormat="1" ht="15" customHeight="1">
      <c r="A6" s="220"/>
      <c r="B6" s="23"/>
      <c r="C6" s="355"/>
      <c r="D6" s="333"/>
      <c r="E6" s="20"/>
      <c r="F6" s="21"/>
      <c r="G6" s="126"/>
      <c r="H6" s="127"/>
    </row>
    <row r="7" spans="1:10" s="22" customFormat="1" ht="15" customHeight="1">
      <c r="A7" s="220" t="s">
        <v>669</v>
      </c>
      <c r="B7" s="23" t="s">
        <v>1409</v>
      </c>
      <c r="C7" s="355"/>
      <c r="D7" s="333"/>
      <c r="E7" s="20"/>
      <c r="F7" s="21"/>
      <c r="G7" s="126"/>
      <c r="H7" s="127"/>
    </row>
    <row r="8" spans="1:10" s="22" customFormat="1" ht="15" customHeight="1">
      <c r="A8" s="220"/>
      <c r="B8" s="23" t="s">
        <v>1410</v>
      </c>
      <c r="C8" s="355"/>
      <c r="D8" s="333"/>
      <c r="E8" s="20"/>
      <c r="F8" s="21"/>
      <c r="G8" s="126"/>
      <c r="H8" s="127"/>
    </row>
    <row r="9" spans="1:10" s="22" customFormat="1" ht="15" customHeight="1">
      <c r="A9" s="220"/>
      <c r="B9" s="23" t="s">
        <v>1411</v>
      </c>
      <c r="C9" s="355"/>
      <c r="D9" s="333"/>
      <c r="E9" s="20"/>
      <c r="F9" s="21"/>
      <c r="G9" s="126"/>
      <c r="H9" s="127"/>
    </row>
    <row r="10" spans="1:10" s="22" customFormat="1" ht="15" customHeight="1">
      <c r="A10" s="220"/>
      <c r="B10" s="23" t="s">
        <v>1412</v>
      </c>
      <c r="C10" s="355"/>
      <c r="D10" s="333"/>
      <c r="E10" s="20"/>
      <c r="F10" s="21"/>
      <c r="G10" s="126"/>
      <c r="H10" s="127"/>
    </row>
    <row r="11" spans="1:10" s="22" customFormat="1" ht="15" customHeight="1">
      <c r="A11" s="220"/>
      <c r="B11" s="23" t="s">
        <v>1413</v>
      </c>
      <c r="C11" s="355"/>
      <c r="D11" s="333"/>
      <c r="E11" s="20"/>
      <c r="F11" s="21"/>
      <c r="G11" s="126"/>
      <c r="H11" s="127"/>
    </row>
    <row r="12" spans="1:10" s="22" customFormat="1" ht="15" customHeight="1">
      <c r="A12" s="220"/>
      <c r="B12" s="23" t="s">
        <v>1414</v>
      </c>
      <c r="C12" s="355"/>
      <c r="D12" s="333"/>
      <c r="E12" s="20"/>
      <c r="F12" s="21"/>
      <c r="G12" s="126"/>
      <c r="H12" s="127"/>
    </row>
    <row r="13" spans="1:10" s="22" customFormat="1" ht="15" customHeight="1">
      <c r="A13" s="220"/>
      <c r="B13" s="23" t="s">
        <v>1415</v>
      </c>
      <c r="C13" s="379" t="s">
        <v>15</v>
      </c>
      <c r="D13" s="355">
        <v>3</v>
      </c>
      <c r="E13" s="123"/>
      <c r="F13" s="72">
        <f>+E13*D13</f>
        <v>0</v>
      </c>
      <c r="G13" s="425">
        <f>+E13*'B.Skupna rekapitulacija'!$C$9</f>
        <v>0</v>
      </c>
      <c r="H13" s="425">
        <f>+G13*D13</f>
        <v>0</v>
      </c>
      <c r="I13" s="427">
        <f>+E13*(1-'B.Skupna rekapitulacija'!$C$9)</f>
        <v>0</v>
      </c>
      <c r="J13" s="426">
        <f>+I13*D13</f>
        <v>0</v>
      </c>
    </row>
    <row r="14" spans="1:10" s="22" customFormat="1" ht="114.75">
      <c r="A14" s="220"/>
      <c r="B14" s="639" t="s">
        <v>3081</v>
      </c>
      <c r="C14" s="119"/>
      <c r="D14" s="355"/>
      <c r="E14" s="20"/>
      <c r="F14" s="448"/>
      <c r="G14" s="435"/>
      <c r="H14" s="436"/>
    </row>
    <row r="15" spans="1:10" s="22" customFormat="1" ht="15" customHeight="1">
      <c r="A15" s="220"/>
      <c r="B15" s="639"/>
      <c r="C15" s="119"/>
      <c r="D15" s="355"/>
      <c r="E15" s="20"/>
      <c r="F15" s="448"/>
      <c r="G15" s="435"/>
      <c r="H15" s="436"/>
    </row>
    <row r="16" spans="1:10" s="22" customFormat="1" ht="15" customHeight="1">
      <c r="A16" s="220" t="s">
        <v>670</v>
      </c>
      <c r="B16" s="23" t="s">
        <v>1416</v>
      </c>
      <c r="C16" s="119"/>
      <c r="D16" s="355"/>
      <c r="E16" s="20"/>
      <c r="F16" s="448"/>
      <c r="G16" s="435"/>
      <c r="H16" s="436"/>
    </row>
    <row r="17" spans="1:10" s="22" customFormat="1" ht="15" customHeight="1">
      <c r="A17" s="220"/>
      <c r="B17" s="23" t="s">
        <v>1417</v>
      </c>
      <c r="C17" s="119"/>
      <c r="D17" s="355"/>
      <c r="E17" s="20"/>
      <c r="F17" s="448"/>
      <c r="G17" s="435"/>
      <c r="H17" s="436"/>
    </row>
    <row r="18" spans="1:10" s="22" customFormat="1" ht="15" customHeight="1">
      <c r="A18" s="220"/>
      <c r="B18" s="23" t="s">
        <v>1418</v>
      </c>
      <c r="C18" s="119"/>
      <c r="D18" s="355"/>
      <c r="E18" s="20"/>
      <c r="F18" s="448"/>
      <c r="G18" s="435"/>
      <c r="H18" s="436"/>
    </row>
    <row r="19" spans="1:10" s="22" customFormat="1" ht="15" customHeight="1">
      <c r="A19" s="220"/>
      <c r="B19" s="23" t="s">
        <v>1419</v>
      </c>
      <c r="C19" s="119"/>
      <c r="D19" s="355"/>
      <c r="E19" s="20"/>
      <c r="F19" s="448"/>
      <c r="G19" s="435"/>
      <c r="H19" s="436"/>
    </row>
    <row r="20" spans="1:10" s="22" customFormat="1" ht="15" customHeight="1">
      <c r="A20" s="220"/>
      <c r="B20" s="23" t="s">
        <v>1420</v>
      </c>
      <c r="C20" s="119"/>
      <c r="D20" s="355"/>
      <c r="E20" s="20"/>
      <c r="F20" s="448"/>
      <c r="G20" s="435"/>
      <c r="H20" s="436"/>
    </row>
    <row r="21" spans="1:10" s="22" customFormat="1" ht="15" customHeight="1">
      <c r="A21" s="220"/>
      <c r="B21" s="23" t="s">
        <v>1421</v>
      </c>
      <c r="C21" s="119"/>
      <c r="D21" s="355"/>
      <c r="E21" s="20"/>
      <c r="F21" s="448"/>
      <c r="G21" s="435"/>
      <c r="H21" s="436"/>
    </row>
    <row r="22" spans="1:10" s="22" customFormat="1" ht="15" customHeight="1">
      <c r="A22" s="220"/>
      <c r="B22" s="23" t="s">
        <v>1422</v>
      </c>
      <c r="C22" s="119"/>
      <c r="D22" s="355"/>
      <c r="E22" s="20"/>
      <c r="F22" s="448"/>
      <c r="G22" s="435"/>
      <c r="H22" s="436"/>
    </row>
    <row r="23" spans="1:10" s="22" customFormat="1" ht="15" customHeight="1">
      <c r="A23" s="220"/>
      <c r="B23" s="23" t="s">
        <v>1415</v>
      </c>
      <c r="C23" s="379" t="s">
        <v>15</v>
      </c>
      <c r="D23" s="355">
        <v>3</v>
      </c>
      <c r="E23" s="123"/>
      <c r="F23" s="72">
        <f>+E23*D23</f>
        <v>0</v>
      </c>
      <c r="G23" s="425">
        <f>+E23*'B.Skupna rekapitulacija'!$C$9</f>
        <v>0</v>
      </c>
      <c r="H23" s="425">
        <f>+G23*D23</f>
        <v>0</v>
      </c>
      <c r="I23" s="427">
        <f>+E23*(1-'B.Skupna rekapitulacija'!$C$9)</f>
        <v>0</v>
      </c>
      <c r="J23" s="426">
        <f>+I23*D23</f>
        <v>0</v>
      </c>
    </row>
    <row r="24" spans="1:10" s="22" customFormat="1" ht="114.75">
      <c r="A24" s="220"/>
      <c r="B24" s="639" t="s">
        <v>3081</v>
      </c>
      <c r="C24" s="119"/>
      <c r="D24" s="355"/>
      <c r="E24" s="20"/>
      <c r="F24" s="448"/>
      <c r="G24" s="435"/>
      <c r="H24" s="436"/>
    </row>
    <row r="25" spans="1:10" s="22" customFormat="1" ht="15" customHeight="1">
      <c r="A25" s="220"/>
      <c r="B25" s="639"/>
      <c r="C25" s="119"/>
      <c r="D25" s="355"/>
      <c r="E25" s="20"/>
      <c r="F25" s="448"/>
      <c r="G25" s="435"/>
      <c r="H25" s="436"/>
    </row>
    <row r="26" spans="1:10" s="22" customFormat="1" ht="15" customHeight="1">
      <c r="A26" s="220" t="s">
        <v>722</v>
      </c>
      <c r="B26" s="23" t="s">
        <v>1423</v>
      </c>
      <c r="C26" s="119"/>
      <c r="D26" s="355"/>
      <c r="E26" s="20"/>
      <c r="F26" s="448"/>
      <c r="G26" s="435"/>
      <c r="H26" s="436"/>
    </row>
    <row r="27" spans="1:10" s="22" customFormat="1" ht="15" customHeight="1">
      <c r="A27" s="220"/>
      <c r="B27" s="23" t="s">
        <v>1424</v>
      </c>
      <c r="C27" s="119"/>
      <c r="D27" s="355"/>
      <c r="E27" s="20"/>
      <c r="F27" s="448"/>
      <c r="G27" s="435"/>
      <c r="H27" s="436"/>
    </row>
    <row r="28" spans="1:10" s="22" customFormat="1" ht="15" customHeight="1">
      <c r="A28" s="220"/>
      <c r="B28" s="23" t="s">
        <v>1425</v>
      </c>
      <c r="C28" s="119"/>
      <c r="D28" s="355"/>
      <c r="E28" s="20"/>
      <c r="F28" s="448"/>
      <c r="G28" s="435"/>
      <c r="H28" s="436"/>
    </row>
    <row r="29" spans="1:10" s="22" customFormat="1" ht="15" customHeight="1">
      <c r="A29" s="220"/>
      <c r="B29" s="23" t="s">
        <v>1426</v>
      </c>
      <c r="C29" s="119"/>
      <c r="D29" s="355"/>
      <c r="E29" s="20"/>
      <c r="F29" s="448"/>
      <c r="G29" s="435"/>
      <c r="H29" s="436"/>
    </row>
    <row r="30" spans="1:10" s="22" customFormat="1" ht="15" customHeight="1">
      <c r="A30" s="220"/>
      <c r="B30" s="23" t="s">
        <v>1427</v>
      </c>
      <c r="C30" s="379" t="s">
        <v>15</v>
      </c>
      <c r="D30" s="355">
        <v>5</v>
      </c>
      <c r="E30" s="123"/>
      <c r="F30" s="72">
        <f>+E30*D30</f>
        <v>0</v>
      </c>
      <c r="G30" s="425">
        <f>+E30*'B.Skupna rekapitulacija'!$C$9</f>
        <v>0</v>
      </c>
      <c r="H30" s="425">
        <f>+G30*D30</f>
        <v>0</v>
      </c>
      <c r="I30" s="427">
        <f>+E30*(1-'B.Skupna rekapitulacija'!$C$9)</f>
        <v>0</v>
      </c>
      <c r="J30" s="426">
        <f>+I30*D30</f>
        <v>0</v>
      </c>
    </row>
    <row r="31" spans="1:10" s="22" customFormat="1" ht="15" customHeight="1">
      <c r="A31" s="220"/>
      <c r="B31" s="23"/>
      <c r="C31" s="119"/>
      <c r="D31" s="355"/>
      <c r="E31" s="20"/>
      <c r="F31" s="448"/>
      <c r="G31" s="435"/>
      <c r="H31" s="436"/>
    </row>
    <row r="32" spans="1:10" s="22" customFormat="1" ht="15" customHeight="1">
      <c r="A32" s="220" t="s">
        <v>723</v>
      </c>
      <c r="B32" s="23" t="s">
        <v>1428</v>
      </c>
      <c r="C32" s="119"/>
      <c r="D32" s="355"/>
      <c r="E32" s="20"/>
      <c r="F32" s="448"/>
      <c r="G32" s="435"/>
      <c r="H32" s="436"/>
    </row>
    <row r="33" spans="1:10" s="22" customFormat="1" ht="15" customHeight="1">
      <c r="A33" s="220"/>
      <c r="B33" s="23" t="s">
        <v>1429</v>
      </c>
      <c r="C33" s="119"/>
      <c r="D33" s="355"/>
      <c r="E33" s="20"/>
      <c r="F33" s="448"/>
      <c r="G33" s="435"/>
      <c r="H33" s="436"/>
    </row>
    <row r="34" spans="1:10" s="22" customFormat="1" ht="15" customHeight="1">
      <c r="A34" s="220"/>
      <c r="B34" s="23" t="s">
        <v>1430</v>
      </c>
      <c r="C34" s="119"/>
      <c r="D34" s="355"/>
      <c r="E34" s="20"/>
      <c r="F34" s="448"/>
      <c r="G34" s="435"/>
      <c r="H34" s="436"/>
    </row>
    <row r="35" spans="1:10" s="22" customFormat="1" ht="15" customHeight="1">
      <c r="A35" s="220"/>
      <c r="B35" s="23" t="s">
        <v>1431</v>
      </c>
      <c r="C35" s="379" t="s">
        <v>14</v>
      </c>
      <c r="D35" s="355">
        <v>4</v>
      </c>
      <c r="E35" s="123"/>
      <c r="F35" s="72">
        <f>+E35*D35</f>
        <v>0</v>
      </c>
      <c r="G35" s="425">
        <f>+E35*'B.Skupna rekapitulacija'!$C$9</f>
        <v>0</v>
      </c>
      <c r="H35" s="425">
        <f>+G35*D35</f>
        <v>0</v>
      </c>
      <c r="I35" s="427">
        <f>+E35*(1-'B.Skupna rekapitulacija'!$C$9)</f>
        <v>0</v>
      </c>
      <c r="J35" s="426">
        <f>+I35*D35</f>
        <v>0</v>
      </c>
    </row>
    <row r="36" spans="1:10" s="22" customFormat="1" ht="15" customHeight="1">
      <c r="A36" s="220"/>
      <c r="B36" s="23"/>
      <c r="C36" s="119"/>
      <c r="D36" s="355"/>
      <c r="E36" s="20"/>
      <c r="F36" s="448"/>
      <c r="G36" s="435"/>
      <c r="H36" s="436"/>
    </row>
    <row r="37" spans="1:10" s="22" customFormat="1" ht="15" customHeight="1">
      <c r="A37" s="220" t="s">
        <v>724</v>
      </c>
      <c r="B37" s="23" t="s">
        <v>1432</v>
      </c>
      <c r="C37" s="119"/>
      <c r="D37" s="355"/>
      <c r="E37" s="20"/>
      <c r="F37" s="448"/>
      <c r="G37" s="435"/>
      <c r="H37" s="436"/>
    </row>
    <row r="38" spans="1:10" s="22" customFormat="1" ht="15" customHeight="1">
      <c r="A38" s="220"/>
      <c r="B38" s="23" t="s">
        <v>1433</v>
      </c>
      <c r="C38" s="119"/>
      <c r="D38" s="355"/>
      <c r="E38" s="20"/>
      <c r="F38" s="448"/>
      <c r="G38" s="435"/>
      <c r="H38" s="436"/>
    </row>
    <row r="39" spans="1:10" s="22" customFormat="1" ht="15" customHeight="1">
      <c r="A39" s="220"/>
      <c r="B39" s="23" t="s">
        <v>1434</v>
      </c>
      <c r="C39" s="119"/>
      <c r="D39" s="355"/>
      <c r="E39" s="20"/>
      <c r="F39" s="448"/>
      <c r="G39" s="435"/>
      <c r="H39" s="436"/>
    </row>
    <row r="40" spans="1:10" s="22" customFormat="1" ht="15" customHeight="1">
      <c r="A40" s="220"/>
      <c r="B40" s="23" t="s">
        <v>1435</v>
      </c>
      <c r="C40" s="379" t="s">
        <v>14</v>
      </c>
      <c r="D40" s="355">
        <v>15</v>
      </c>
      <c r="E40" s="123"/>
      <c r="F40" s="72">
        <f>+E40*D40</f>
        <v>0</v>
      </c>
      <c r="G40" s="425">
        <f>+E40*'B.Skupna rekapitulacija'!$C$9</f>
        <v>0</v>
      </c>
      <c r="H40" s="425">
        <f>+G40*D40</f>
        <v>0</v>
      </c>
      <c r="I40" s="427">
        <f>+E40*(1-'B.Skupna rekapitulacija'!$C$9)</f>
        <v>0</v>
      </c>
      <c r="J40" s="426">
        <f>+I40*D40</f>
        <v>0</v>
      </c>
    </row>
    <row r="41" spans="1:10" s="22" customFormat="1" ht="15" customHeight="1">
      <c r="A41" s="220"/>
      <c r="B41" s="23"/>
      <c r="C41" s="119"/>
      <c r="D41" s="355"/>
      <c r="E41" s="20"/>
      <c r="F41" s="448"/>
      <c r="G41" s="435"/>
      <c r="H41" s="436"/>
    </row>
    <row r="42" spans="1:10" s="22" customFormat="1" ht="15" customHeight="1">
      <c r="A42" s="220" t="s">
        <v>725</v>
      </c>
      <c r="B42" s="23" t="s">
        <v>1436</v>
      </c>
      <c r="C42" s="119"/>
      <c r="D42" s="355"/>
      <c r="E42" s="20"/>
      <c r="F42" s="448"/>
      <c r="G42" s="435"/>
      <c r="H42" s="436"/>
    </row>
    <row r="43" spans="1:10" s="22" customFormat="1" ht="15" customHeight="1">
      <c r="A43" s="220"/>
      <c r="B43" s="23" t="s">
        <v>1437</v>
      </c>
      <c r="C43" s="119"/>
      <c r="D43" s="355"/>
      <c r="E43" s="20"/>
      <c r="F43" s="448"/>
      <c r="G43" s="435"/>
      <c r="H43" s="436"/>
    </row>
    <row r="44" spans="1:10" s="22" customFormat="1" ht="15" customHeight="1">
      <c r="A44" s="220"/>
      <c r="B44" s="23" t="s">
        <v>1438</v>
      </c>
      <c r="C44" s="379" t="s">
        <v>15</v>
      </c>
      <c r="D44" s="355">
        <v>3</v>
      </c>
      <c r="E44" s="123"/>
      <c r="F44" s="72">
        <f>+E44*D44</f>
        <v>0</v>
      </c>
      <c r="G44" s="425">
        <f>+E44*'B.Skupna rekapitulacija'!$C$9</f>
        <v>0</v>
      </c>
      <c r="H44" s="425">
        <f>+G44*D44</f>
        <v>0</v>
      </c>
      <c r="I44" s="427">
        <f>+E44*(1-'B.Skupna rekapitulacija'!$C$9)</f>
        <v>0</v>
      </c>
      <c r="J44" s="426">
        <f>+I44*D44</f>
        <v>0</v>
      </c>
    </row>
    <row r="45" spans="1:10" s="22" customFormat="1" ht="15" customHeight="1">
      <c r="A45" s="220"/>
      <c r="B45" s="23"/>
      <c r="C45" s="119"/>
      <c r="D45" s="355"/>
      <c r="E45" s="20"/>
      <c r="F45" s="448"/>
      <c r="G45" s="435"/>
      <c r="H45" s="436"/>
    </row>
    <row r="46" spans="1:10" s="22" customFormat="1" ht="15" customHeight="1">
      <c r="A46" s="220" t="s">
        <v>726</v>
      </c>
      <c r="B46" s="23" t="s">
        <v>1439</v>
      </c>
      <c r="C46" s="119"/>
      <c r="D46" s="355"/>
      <c r="E46" s="20"/>
      <c r="F46" s="448"/>
      <c r="G46" s="435"/>
      <c r="H46" s="436"/>
    </row>
    <row r="47" spans="1:10" s="22" customFormat="1" ht="15" customHeight="1">
      <c r="A47" s="220"/>
      <c r="B47" s="23" t="s">
        <v>1440</v>
      </c>
      <c r="C47" s="119"/>
      <c r="D47" s="355"/>
      <c r="E47" s="20"/>
      <c r="F47" s="448"/>
      <c r="G47" s="435"/>
      <c r="H47" s="436"/>
    </row>
    <row r="48" spans="1:10" s="22" customFormat="1" ht="15" customHeight="1">
      <c r="A48" s="220"/>
      <c r="B48" s="23" t="s">
        <v>1441</v>
      </c>
      <c r="C48" s="119"/>
      <c r="D48" s="355"/>
      <c r="E48" s="20"/>
      <c r="F48" s="448"/>
      <c r="G48" s="435"/>
      <c r="H48" s="436"/>
    </row>
    <row r="49" spans="1:8" s="22" customFormat="1" ht="15" customHeight="1">
      <c r="A49" s="220"/>
      <c r="B49" s="23" t="s">
        <v>1442</v>
      </c>
      <c r="C49" s="119"/>
      <c r="D49" s="355"/>
      <c r="E49" s="20"/>
      <c r="F49" s="448"/>
      <c r="G49" s="435"/>
      <c r="H49" s="436"/>
    </row>
    <row r="50" spans="1:8" s="22" customFormat="1" ht="15" customHeight="1">
      <c r="A50" s="220"/>
      <c r="B50" s="23" t="s">
        <v>1443</v>
      </c>
      <c r="C50" s="119"/>
      <c r="D50" s="355"/>
      <c r="E50" s="20"/>
      <c r="F50" s="448"/>
      <c r="G50" s="435"/>
      <c r="H50" s="436"/>
    </row>
    <row r="51" spans="1:8" s="22" customFormat="1" ht="15" customHeight="1">
      <c r="A51" s="220"/>
      <c r="B51" s="23" t="s">
        <v>1444</v>
      </c>
      <c r="C51" s="119"/>
      <c r="D51" s="355"/>
      <c r="E51" s="20"/>
      <c r="F51" s="448"/>
      <c r="G51" s="435"/>
      <c r="H51" s="436"/>
    </row>
    <row r="52" spans="1:8" s="22" customFormat="1" ht="15" customHeight="1">
      <c r="A52" s="220"/>
      <c r="B52" s="23" t="s">
        <v>1445</v>
      </c>
      <c r="C52" s="119"/>
      <c r="D52" s="355"/>
      <c r="E52" s="20"/>
      <c r="F52" s="448"/>
      <c r="G52" s="435"/>
      <c r="H52" s="436"/>
    </row>
    <row r="53" spans="1:8" s="22" customFormat="1" ht="15" customHeight="1">
      <c r="A53" s="220"/>
      <c r="B53" s="23" t="s">
        <v>1446</v>
      </c>
      <c r="C53" s="119"/>
      <c r="D53" s="355"/>
      <c r="E53" s="20"/>
      <c r="F53" s="448"/>
      <c r="G53" s="435"/>
      <c r="H53" s="436"/>
    </row>
    <row r="54" spans="1:8" s="22" customFormat="1" ht="15" customHeight="1">
      <c r="A54" s="220"/>
      <c r="B54" s="23" t="s">
        <v>1447</v>
      </c>
      <c r="C54" s="119"/>
      <c r="D54" s="355"/>
      <c r="E54" s="20"/>
      <c r="F54" s="448"/>
      <c r="G54" s="435"/>
      <c r="H54" s="436"/>
    </row>
    <row r="55" spans="1:8" s="22" customFormat="1" ht="15" customHeight="1">
      <c r="A55" s="220"/>
      <c r="B55" s="23" t="s">
        <v>1448</v>
      </c>
      <c r="C55" s="119"/>
      <c r="D55" s="355"/>
      <c r="E55" s="20"/>
      <c r="F55" s="448"/>
      <c r="G55" s="435"/>
      <c r="H55" s="436"/>
    </row>
    <row r="56" spans="1:8" s="22" customFormat="1" ht="15" customHeight="1">
      <c r="A56" s="220"/>
      <c r="B56" s="23" t="s">
        <v>1449</v>
      </c>
      <c r="C56" s="119"/>
      <c r="D56" s="355"/>
      <c r="E56" s="20"/>
      <c r="F56" s="448"/>
      <c r="G56" s="435"/>
      <c r="H56" s="436"/>
    </row>
    <row r="57" spans="1:8" s="22" customFormat="1" ht="15" customHeight="1">
      <c r="A57" s="220"/>
      <c r="B57" s="23" t="s">
        <v>1450</v>
      </c>
      <c r="C57" s="119"/>
      <c r="D57" s="355"/>
      <c r="E57" s="20"/>
      <c r="F57" s="448"/>
      <c r="G57" s="435"/>
      <c r="H57" s="436"/>
    </row>
    <row r="58" spans="1:8" s="22" customFormat="1" ht="15" customHeight="1">
      <c r="A58" s="220"/>
      <c r="B58" s="23" t="s">
        <v>1451</v>
      </c>
      <c r="C58" s="119"/>
      <c r="D58" s="355"/>
      <c r="E58" s="20"/>
      <c r="F58" s="448"/>
      <c r="G58" s="435"/>
      <c r="H58" s="436"/>
    </row>
    <row r="59" spans="1:8" s="22" customFormat="1" ht="15" customHeight="1">
      <c r="A59" s="220"/>
      <c r="B59" s="23" t="s">
        <v>1452</v>
      </c>
      <c r="C59" s="119"/>
      <c r="D59" s="355"/>
      <c r="E59" s="20"/>
      <c r="F59" s="448"/>
      <c r="G59" s="435"/>
      <c r="H59" s="436"/>
    </row>
    <row r="60" spans="1:8" s="22" customFormat="1" ht="15" customHeight="1">
      <c r="A60" s="220"/>
      <c r="B60" s="23" t="s">
        <v>1453</v>
      </c>
      <c r="C60" s="119"/>
      <c r="D60" s="355"/>
      <c r="E60" s="20"/>
      <c r="F60" s="448"/>
      <c r="G60" s="435"/>
      <c r="H60" s="436"/>
    </row>
    <row r="61" spans="1:8" s="22" customFormat="1" ht="15" customHeight="1">
      <c r="A61" s="220"/>
      <c r="B61" s="23" t="s">
        <v>1454</v>
      </c>
      <c r="C61" s="119"/>
      <c r="D61" s="355"/>
      <c r="E61" s="20"/>
      <c r="F61" s="448"/>
      <c r="G61" s="435"/>
      <c r="H61" s="436"/>
    </row>
    <row r="62" spans="1:8" s="22" customFormat="1" ht="15" customHeight="1">
      <c r="A62" s="220"/>
      <c r="B62" s="23" t="s">
        <v>1455</v>
      </c>
      <c r="C62" s="119"/>
      <c r="D62" s="355"/>
      <c r="E62" s="20"/>
      <c r="F62" s="448"/>
      <c r="G62" s="435"/>
      <c r="H62" s="436"/>
    </row>
    <row r="63" spans="1:8" s="22" customFormat="1" ht="15" customHeight="1">
      <c r="A63" s="220"/>
      <c r="B63" s="23" t="s">
        <v>1456</v>
      </c>
      <c r="C63" s="119"/>
      <c r="D63" s="355"/>
      <c r="E63" s="20"/>
      <c r="F63" s="448"/>
      <c r="G63" s="435"/>
      <c r="H63" s="436"/>
    </row>
    <row r="64" spans="1:8" s="22" customFormat="1" ht="15" customHeight="1">
      <c r="A64" s="220"/>
      <c r="B64" s="23" t="s">
        <v>1457</v>
      </c>
      <c r="C64" s="119"/>
      <c r="D64" s="355"/>
      <c r="E64" s="20"/>
      <c r="F64" s="448"/>
      <c r="G64" s="435"/>
      <c r="H64" s="436"/>
    </row>
    <row r="65" spans="1:10" s="22" customFormat="1" ht="15" customHeight="1">
      <c r="A65" s="220"/>
      <c r="B65" s="23" t="s">
        <v>1458</v>
      </c>
      <c r="C65" s="119"/>
      <c r="D65" s="355"/>
      <c r="E65" s="20"/>
      <c r="F65" s="448"/>
      <c r="G65" s="435"/>
      <c r="H65" s="436"/>
    </row>
    <row r="66" spans="1:10" s="22" customFormat="1" ht="15" customHeight="1">
      <c r="A66" s="220"/>
      <c r="B66" s="23" t="s">
        <v>1459</v>
      </c>
      <c r="C66" s="119"/>
      <c r="D66" s="355"/>
      <c r="E66" s="20"/>
      <c r="F66" s="448"/>
      <c r="G66" s="435"/>
      <c r="H66" s="436"/>
    </row>
    <row r="67" spans="1:10" s="22" customFormat="1" ht="15" customHeight="1">
      <c r="A67" s="220"/>
      <c r="B67" s="23" t="s">
        <v>1460</v>
      </c>
      <c r="C67" s="119"/>
      <c r="D67" s="355"/>
      <c r="E67" s="20"/>
      <c r="F67" s="448"/>
      <c r="G67" s="435"/>
      <c r="H67" s="436"/>
    </row>
    <row r="68" spans="1:10" s="22" customFormat="1" ht="15" customHeight="1">
      <c r="A68" s="220"/>
      <c r="B68" s="23" t="s">
        <v>1461</v>
      </c>
      <c r="C68" s="119"/>
      <c r="D68" s="355"/>
      <c r="E68" s="20"/>
      <c r="F68" s="448"/>
      <c r="G68" s="435"/>
      <c r="H68" s="436"/>
    </row>
    <row r="69" spans="1:10" s="22" customFormat="1" ht="15" customHeight="1">
      <c r="A69" s="220"/>
      <c r="B69" s="23" t="s">
        <v>1462</v>
      </c>
      <c r="C69" s="119"/>
      <c r="D69" s="355"/>
      <c r="E69" s="20"/>
      <c r="F69" s="448"/>
      <c r="G69" s="435"/>
      <c r="H69" s="436"/>
    </row>
    <row r="70" spans="1:10" s="22" customFormat="1" ht="15" customHeight="1">
      <c r="A70" s="220"/>
      <c r="B70" s="23" t="s">
        <v>1463</v>
      </c>
      <c r="C70" s="119"/>
      <c r="D70" s="355"/>
      <c r="E70" s="20"/>
      <c r="F70" s="448"/>
      <c r="G70" s="435"/>
      <c r="H70" s="436"/>
    </row>
    <row r="71" spans="1:10" s="22" customFormat="1" ht="15" customHeight="1">
      <c r="A71" s="220"/>
      <c r="B71" s="23" t="s">
        <v>1464</v>
      </c>
      <c r="C71" s="119"/>
      <c r="D71" s="355"/>
      <c r="E71" s="20"/>
      <c r="F71" s="448"/>
      <c r="G71" s="435"/>
      <c r="H71" s="436"/>
    </row>
    <row r="72" spans="1:10" s="22" customFormat="1" ht="15" customHeight="1">
      <c r="A72" s="220"/>
      <c r="B72" s="23" t="s">
        <v>1465</v>
      </c>
      <c r="C72" s="119"/>
      <c r="D72" s="355"/>
      <c r="E72" s="20"/>
      <c r="F72" s="448"/>
      <c r="G72" s="435"/>
      <c r="H72" s="436"/>
    </row>
    <row r="73" spans="1:10" s="22" customFormat="1" ht="15" customHeight="1">
      <c r="A73" s="220"/>
      <c r="B73" s="23" t="s">
        <v>1466</v>
      </c>
      <c r="C73" s="379" t="s">
        <v>1467</v>
      </c>
      <c r="D73" s="355">
        <v>115</v>
      </c>
      <c r="E73" s="123"/>
      <c r="F73" s="72">
        <f>+E73*D73</f>
        <v>0</v>
      </c>
      <c r="G73" s="425">
        <f>+E73*'B.Skupna rekapitulacija'!$C$9</f>
        <v>0</v>
      </c>
      <c r="H73" s="425">
        <f>+G73*D73</f>
        <v>0</v>
      </c>
      <c r="I73" s="427">
        <f>+E73*(1-'B.Skupna rekapitulacija'!$C$9)</f>
        <v>0</v>
      </c>
      <c r="J73" s="426">
        <f>+I73*D73</f>
        <v>0</v>
      </c>
    </row>
    <row r="74" spans="1:10" s="22" customFormat="1" ht="15" customHeight="1">
      <c r="A74" s="220"/>
      <c r="B74" s="23"/>
      <c r="C74" s="119"/>
      <c r="D74" s="355"/>
      <c r="E74" s="20"/>
      <c r="F74" s="448"/>
      <c r="G74" s="435"/>
      <c r="H74" s="436"/>
    </row>
    <row r="75" spans="1:10" s="22" customFormat="1" ht="15" customHeight="1">
      <c r="A75" s="220" t="s">
        <v>1308</v>
      </c>
      <c r="B75" s="23" t="s">
        <v>1468</v>
      </c>
      <c r="C75" s="119"/>
      <c r="D75" s="355"/>
      <c r="E75" s="20"/>
      <c r="F75" s="448"/>
      <c r="G75" s="435"/>
      <c r="H75" s="436"/>
    </row>
    <row r="76" spans="1:10" s="22" customFormat="1" ht="15" customHeight="1">
      <c r="A76" s="220"/>
      <c r="B76" s="23" t="s">
        <v>1469</v>
      </c>
      <c r="C76" s="119"/>
      <c r="D76" s="355"/>
      <c r="E76" s="20"/>
      <c r="F76" s="448"/>
      <c r="G76" s="435"/>
      <c r="H76" s="436"/>
    </row>
    <row r="77" spans="1:10" s="22" customFormat="1" ht="15" customHeight="1">
      <c r="A77" s="220"/>
      <c r="B77" s="23" t="s">
        <v>1470</v>
      </c>
      <c r="C77" s="119"/>
      <c r="D77" s="355"/>
      <c r="E77" s="20"/>
      <c r="F77" s="448"/>
      <c r="G77" s="435"/>
      <c r="H77" s="436"/>
    </row>
    <row r="78" spans="1:10" s="22" customFormat="1" ht="15" customHeight="1">
      <c r="A78" s="220"/>
      <c r="B78" s="23" t="s">
        <v>1471</v>
      </c>
      <c r="C78" s="119"/>
      <c r="D78" s="355"/>
      <c r="E78" s="20"/>
      <c r="F78" s="448"/>
      <c r="G78" s="435"/>
      <c r="H78" s="436"/>
    </row>
    <row r="79" spans="1:10" s="22" customFormat="1" ht="15" customHeight="1">
      <c r="A79" s="220"/>
      <c r="B79" s="23" t="s">
        <v>1472</v>
      </c>
      <c r="C79" s="119"/>
      <c r="D79" s="355"/>
      <c r="E79" s="20"/>
      <c r="F79" s="448"/>
      <c r="G79" s="435"/>
      <c r="H79" s="436"/>
    </row>
    <row r="80" spans="1:10" s="22" customFormat="1" ht="15" customHeight="1">
      <c r="A80" s="220"/>
      <c r="B80" s="23" t="s">
        <v>1473</v>
      </c>
      <c r="C80" s="119"/>
      <c r="D80" s="355"/>
      <c r="E80" s="20"/>
      <c r="F80" s="448"/>
      <c r="G80" s="435"/>
      <c r="H80" s="436"/>
    </row>
    <row r="81" spans="1:10" s="22" customFormat="1" ht="15" customHeight="1">
      <c r="A81" s="220"/>
      <c r="B81" s="23" t="s">
        <v>1474</v>
      </c>
      <c r="C81" s="119"/>
      <c r="D81" s="355"/>
      <c r="E81" s="20"/>
      <c r="F81" s="448"/>
      <c r="G81" s="435"/>
      <c r="H81" s="436"/>
    </row>
    <row r="82" spans="1:10" s="22" customFormat="1" ht="15" customHeight="1">
      <c r="A82" s="220"/>
      <c r="B82" s="23" t="s">
        <v>1475</v>
      </c>
      <c r="C82" s="119"/>
      <c r="D82" s="355"/>
      <c r="E82" s="20"/>
      <c r="F82" s="448"/>
      <c r="G82" s="435"/>
      <c r="H82" s="436"/>
    </row>
    <row r="83" spans="1:10" s="22" customFormat="1" ht="15" customHeight="1">
      <c r="A83" s="220"/>
      <c r="B83" s="23" t="s">
        <v>1476</v>
      </c>
      <c r="C83" s="119"/>
      <c r="D83" s="355"/>
      <c r="E83" s="20"/>
      <c r="F83" s="448"/>
      <c r="G83" s="435"/>
      <c r="H83" s="436"/>
    </row>
    <row r="84" spans="1:10" s="22" customFormat="1" ht="15" customHeight="1">
      <c r="A84" s="220"/>
      <c r="B84" s="23" t="s">
        <v>1477</v>
      </c>
      <c r="C84" s="379" t="s">
        <v>16</v>
      </c>
      <c r="D84" s="355">
        <v>3</v>
      </c>
      <c r="E84" s="123"/>
      <c r="F84" s="72">
        <f>+E84*D84</f>
        <v>0</v>
      </c>
      <c r="G84" s="425">
        <f>+E84*'B.Skupna rekapitulacija'!$C$9</f>
        <v>0</v>
      </c>
      <c r="H84" s="425">
        <f>+G84*D84</f>
        <v>0</v>
      </c>
      <c r="I84" s="427">
        <f>+E84*(1-'B.Skupna rekapitulacija'!$C$9)</f>
        <v>0</v>
      </c>
      <c r="J84" s="426">
        <f>+I84*D84</f>
        <v>0</v>
      </c>
    </row>
    <row r="85" spans="1:10" s="22" customFormat="1" ht="15" customHeight="1">
      <c r="A85" s="220"/>
      <c r="B85" s="23"/>
      <c r="C85" s="119"/>
      <c r="D85" s="355"/>
      <c r="E85" s="20"/>
      <c r="F85" s="448"/>
      <c r="G85" s="435"/>
      <c r="H85" s="436"/>
    </row>
    <row r="86" spans="1:10" s="22" customFormat="1" ht="15" customHeight="1">
      <c r="A86" s="220" t="s">
        <v>1309</v>
      </c>
      <c r="B86" s="23" t="s">
        <v>1478</v>
      </c>
      <c r="C86" s="119"/>
      <c r="D86" s="355"/>
      <c r="E86" s="20"/>
      <c r="F86" s="448"/>
      <c r="G86" s="435"/>
      <c r="H86" s="436"/>
    </row>
    <row r="87" spans="1:10" s="22" customFormat="1" ht="15" customHeight="1">
      <c r="A87" s="220"/>
      <c r="B87" s="23" t="s">
        <v>1479</v>
      </c>
      <c r="C87" s="379" t="s">
        <v>14</v>
      </c>
      <c r="D87" s="355">
        <v>1</v>
      </c>
      <c r="E87" s="123"/>
      <c r="F87" s="72">
        <f>+E87*D87</f>
        <v>0</v>
      </c>
      <c r="G87" s="425">
        <f>+E87*'B.Skupna rekapitulacija'!$C$9</f>
        <v>0</v>
      </c>
      <c r="H87" s="425">
        <f>+G87*D87</f>
        <v>0</v>
      </c>
      <c r="I87" s="427">
        <f>+E87*(1-'B.Skupna rekapitulacija'!$C$9)</f>
        <v>0</v>
      </c>
      <c r="J87" s="426">
        <f>+I87*D87</f>
        <v>0</v>
      </c>
    </row>
    <row r="88" spans="1:10" s="22" customFormat="1" ht="15" customHeight="1">
      <c r="A88" s="220"/>
      <c r="B88" s="23"/>
      <c r="C88" s="119"/>
      <c r="D88" s="355"/>
      <c r="E88" s="20"/>
      <c r="F88" s="448"/>
      <c r="G88" s="435"/>
      <c r="H88" s="436"/>
    </row>
    <row r="89" spans="1:10" s="22" customFormat="1" ht="15" customHeight="1">
      <c r="A89" s="220" t="s">
        <v>1310</v>
      </c>
      <c r="B89" s="23" t="s">
        <v>1480</v>
      </c>
      <c r="C89" s="119"/>
      <c r="D89" s="355"/>
      <c r="E89" s="20"/>
      <c r="F89" s="448"/>
      <c r="G89" s="435"/>
      <c r="H89" s="436"/>
    </row>
    <row r="90" spans="1:10" s="22" customFormat="1" ht="15" customHeight="1">
      <c r="A90" s="220"/>
      <c r="B90" s="23" t="s">
        <v>1481</v>
      </c>
      <c r="C90" s="379" t="s">
        <v>38</v>
      </c>
      <c r="D90" s="355">
        <v>5</v>
      </c>
      <c r="E90" s="123"/>
      <c r="F90" s="72">
        <f>+E90*D90</f>
        <v>0</v>
      </c>
      <c r="G90" s="425">
        <f>+E90*'B.Skupna rekapitulacija'!$C$9</f>
        <v>0</v>
      </c>
      <c r="H90" s="425">
        <f>+G90*D90</f>
        <v>0</v>
      </c>
      <c r="I90" s="427">
        <f>+E90*(1-'B.Skupna rekapitulacija'!$C$9)</f>
        <v>0</v>
      </c>
      <c r="J90" s="426">
        <f>+I90*D90</f>
        <v>0</v>
      </c>
    </row>
    <row r="91" spans="1:10" s="22" customFormat="1" ht="15" customHeight="1">
      <c r="A91" s="220"/>
      <c r="B91" s="23"/>
      <c r="C91" s="355"/>
      <c r="D91" s="333"/>
      <c r="E91" s="20"/>
      <c r="F91" s="21"/>
      <c r="G91" s="126"/>
      <c r="H91" s="127"/>
    </row>
    <row r="92" spans="1:10" s="147" customFormat="1" ht="20.100000000000001" customHeight="1" thickBot="1">
      <c r="A92" s="201" t="s">
        <v>1508</v>
      </c>
      <c r="B92" s="140" t="s">
        <v>737</v>
      </c>
      <c r="C92" s="141"/>
      <c r="D92" s="141"/>
      <c r="E92" s="146"/>
      <c r="F92" s="146">
        <f>SUM(F6:F91)</f>
        <v>0</v>
      </c>
      <c r="G92" s="146"/>
      <c r="H92" s="146">
        <f>SUM(H6:H91)</f>
        <v>0</v>
      </c>
      <c r="I92" s="146"/>
      <c r="J92" s="146">
        <f>SUM(J6:J91)</f>
        <v>0</v>
      </c>
    </row>
    <row r="93" spans="1:10" s="22" customFormat="1" ht="15" customHeight="1" thickTop="1">
      <c r="A93" s="220"/>
      <c r="B93" s="23"/>
      <c r="C93" s="221"/>
      <c r="D93" s="222"/>
      <c r="E93" s="20"/>
      <c r="F93" s="21"/>
      <c r="G93" s="126"/>
      <c r="H93" s="127"/>
    </row>
    <row r="94" spans="1:10" s="22" customFormat="1" ht="15" customHeight="1">
      <c r="A94" s="220"/>
      <c r="B94" s="23"/>
      <c r="C94" s="221"/>
      <c r="D94" s="222"/>
      <c r="E94" s="20"/>
      <c r="F94" s="21"/>
      <c r="G94" s="126"/>
      <c r="H94" s="127"/>
    </row>
    <row r="95" spans="1:10" s="22" customFormat="1" ht="15" customHeight="1">
      <c r="A95" s="220"/>
      <c r="B95" s="23"/>
      <c r="C95" s="221"/>
      <c r="D95" s="222"/>
      <c r="E95" s="20"/>
      <c r="F95" s="21"/>
      <c r="G95" s="126"/>
      <c r="H95" s="127"/>
    </row>
    <row r="96" spans="1:10" s="22" customFormat="1" ht="15" customHeight="1">
      <c r="A96" s="220"/>
      <c r="B96" s="23"/>
      <c r="C96" s="221"/>
      <c r="D96" s="222"/>
      <c r="E96" s="20"/>
      <c r="F96" s="21"/>
      <c r="G96" s="126"/>
      <c r="H96" s="127"/>
    </row>
    <row r="97" spans="1:8" s="22" customFormat="1" ht="15" customHeight="1">
      <c r="A97" s="220"/>
      <c r="B97" s="23"/>
      <c r="C97" s="221"/>
      <c r="D97" s="222"/>
      <c r="E97" s="20"/>
      <c r="F97" s="21"/>
      <c r="G97" s="126"/>
      <c r="H97" s="127"/>
    </row>
    <row r="98" spans="1:8" s="22" customFormat="1" ht="15" customHeight="1">
      <c r="A98" s="220"/>
      <c r="B98" s="23"/>
      <c r="C98" s="221"/>
      <c r="D98" s="222"/>
      <c r="E98" s="20"/>
      <c r="F98" s="21"/>
      <c r="G98" s="126"/>
      <c r="H98" s="127"/>
    </row>
    <row r="99" spans="1:8" s="22" customFormat="1" ht="15" customHeight="1">
      <c r="A99" s="220"/>
      <c r="B99" s="23"/>
      <c r="C99" s="221"/>
      <c r="D99" s="222"/>
      <c r="E99" s="20"/>
      <c r="F99" s="21"/>
      <c r="G99" s="126"/>
      <c r="H99" s="127"/>
    </row>
    <row r="100" spans="1:8" s="22" customFormat="1" ht="15" customHeight="1">
      <c r="A100" s="220"/>
      <c r="B100" s="23"/>
      <c r="C100" s="221"/>
      <c r="D100" s="222"/>
      <c r="E100" s="20"/>
      <c r="F100" s="21"/>
      <c r="G100" s="126"/>
      <c r="H100" s="127"/>
    </row>
    <row r="101" spans="1:8" s="22" customFormat="1" ht="15" customHeight="1">
      <c r="A101" s="220"/>
      <c r="B101" s="23"/>
      <c r="C101" s="221"/>
      <c r="D101" s="222"/>
      <c r="E101" s="20"/>
      <c r="F101" s="21"/>
      <c r="G101" s="126"/>
      <c r="H101" s="127"/>
    </row>
    <row r="102" spans="1:8" s="22" customFormat="1" ht="15" customHeight="1">
      <c r="A102" s="220"/>
      <c r="B102" s="23"/>
      <c r="C102" s="221"/>
      <c r="D102" s="222"/>
      <c r="E102" s="20"/>
      <c r="F102" s="21"/>
      <c r="G102" s="126"/>
      <c r="H102" s="127"/>
    </row>
    <row r="103" spans="1:8" s="22" customFormat="1" ht="15" customHeight="1">
      <c r="A103" s="220"/>
      <c r="B103" s="23"/>
      <c r="C103" s="221"/>
      <c r="D103" s="222"/>
      <c r="E103" s="20"/>
      <c r="F103" s="21"/>
      <c r="G103" s="126"/>
      <c r="H103" s="127"/>
    </row>
    <row r="104" spans="1:8" s="22" customFormat="1" ht="15" customHeight="1">
      <c r="A104" s="220"/>
      <c r="B104" s="23"/>
      <c r="C104" s="221"/>
      <c r="D104" s="222"/>
      <c r="E104" s="20"/>
      <c r="F104" s="21"/>
      <c r="G104" s="126"/>
      <c r="H104" s="127"/>
    </row>
    <row r="105" spans="1:8" s="22" customFormat="1" ht="15" customHeight="1">
      <c r="A105" s="220"/>
      <c r="B105" s="23"/>
      <c r="C105" s="221"/>
      <c r="D105" s="222"/>
      <c r="E105" s="20"/>
      <c r="F105" s="21"/>
      <c r="G105" s="126"/>
      <c r="H105" s="127"/>
    </row>
    <row r="106" spans="1:8" s="22" customFormat="1" ht="15" customHeight="1">
      <c r="A106" s="220"/>
      <c r="B106" s="23"/>
      <c r="C106" s="221"/>
      <c r="D106" s="222"/>
      <c r="E106" s="20"/>
      <c r="F106" s="21"/>
      <c r="G106" s="126"/>
      <c r="H106" s="127"/>
    </row>
    <row r="107" spans="1:8" s="22" customFormat="1" ht="15" customHeight="1">
      <c r="A107" s="220"/>
      <c r="B107" s="23"/>
      <c r="C107" s="221"/>
      <c r="D107" s="222"/>
      <c r="E107" s="20"/>
      <c r="F107" s="21"/>
      <c r="G107" s="126"/>
      <c r="H107" s="127"/>
    </row>
    <row r="108" spans="1:8" s="22" customFormat="1" ht="15" customHeight="1">
      <c r="A108" s="220"/>
      <c r="B108" s="23"/>
      <c r="C108" s="221"/>
      <c r="D108" s="222"/>
      <c r="E108" s="20"/>
      <c r="F108" s="21"/>
      <c r="G108" s="126"/>
      <c r="H108" s="127"/>
    </row>
    <row r="109" spans="1:8" s="22" customFormat="1" ht="15" customHeight="1">
      <c r="A109" s="220"/>
      <c r="B109" s="23"/>
      <c r="C109" s="221"/>
      <c r="D109" s="222"/>
      <c r="E109" s="20"/>
      <c r="F109" s="21"/>
      <c r="G109" s="126"/>
      <c r="H109" s="127"/>
    </row>
    <row r="110" spans="1:8" s="22" customFormat="1" ht="15" customHeight="1">
      <c r="A110" s="220"/>
      <c r="B110" s="23"/>
      <c r="C110" s="221"/>
      <c r="D110" s="222"/>
      <c r="E110" s="20"/>
      <c r="F110" s="21"/>
      <c r="G110" s="126"/>
      <c r="H110" s="127"/>
    </row>
    <row r="111" spans="1:8" s="22" customFormat="1" ht="15" customHeight="1">
      <c r="A111" s="220"/>
      <c r="B111" s="23"/>
      <c r="C111" s="221"/>
      <c r="D111" s="222"/>
      <c r="E111" s="20"/>
      <c r="F111" s="21"/>
      <c r="G111" s="126"/>
      <c r="H111" s="127"/>
    </row>
    <row r="112" spans="1:8" s="22" customFormat="1" ht="15" customHeight="1">
      <c r="A112" s="220"/>
      <c r="B112" s="23"/>
      <c r="C112" s="221"/>
      <c r="D112" s="222"/>
      <c r="E112" s="20"/>
      <c r="F112" s="21"/>
      <c r="G112" s="126"/>
      <c r="H112" s="127"/>
    </row>
    <row r="113" spans="1:8" s="22" customFormat="1" ht="15" customHeight="1">
      <c r="A113" s="220"/>
      <c r="B113" s="23"/>
      <c r="C113" s="221"/>
      <c r="D113" s="222"/>
      <c r="E113" s="20"/>
      <c r="F113" s="21"/>
      <c r="G113" s="126"/>
      <c r="H113" s="127"/>
    </row>
    <row r="114" spans="1:8" s="22" customFormat="1" ht="15" customHeight="1">
      <c r="A114" s="220"/>
      <c r="B114" s="23"/>
      <c r="C114" s="221"/>
      <c r="D114" s="222"/>
      <c r="E114" s="20"/>
      <c r="F114" s="21"/>
      <c r="G114" s="126"/>
      <c r="H114" s="127"/>
    </row>
    <row r="115" spans="1:8" s="22" customFormat="1" ht="15" customHeight="1">
      <c r="A115" s="220"/>
      <c r="B115" s="23"/>
      <c r="C115" s="221"/>
      <c r="D115" s="222"/>
      <c r="E115" s="20"/>
      <c r="F115" s="21"/>
      <c r="G115" s="126"/>
      <c r="H115" s="127"/>
    </row>
    <row r="116" spans="1:8" s="22" customFormat="1" ht="15" customHeight="1">
      <c r="A116" s="220"/>
      <c r="B116" s="23"/>
      <c r="C116" s="221"/>
      <c r="D116" s="222"/>
      <c r="E116" s="20"/>
      <c r="F116" s="21"/>
      <c r="G116" s="126"/>
      <c r="H116" s="127"/>
    </row>
    <row r="117" spans="1:8" s="22" customFormat="1" ht="15" customHeight="1">
      <c r="A117" s="220"/>
      <c r="B117" s="23"/>
      <c r="C117" s="221"/>
      <c r="D117" s="222"/>
      <c r="E117" s="20"/>
      <c r="F117" s="21"/>
      <c r="G117" s="126"/>
      <c r="H117" s="127"/>
    </row>
    <row r="118" spans="1:8" s="22" customFormat="1" ht="15" customHeight="1">
      <c r="A118" s="220"/>
      <c r="B118" s="23"/>
      <c r="C118" s="221"/>
      <c r="D118" s="222"/>
      <c r="E118" s="20"/>
      <c r="F118" s="21"/>
      <c r="G118" s="126"/>
      <c r="H118" s="127"/>
    </row>
    <row r="119" spans="1:8" s="22" customFormat="1" ht="15" customHeight="1">
      <c r="A119" s="220"/>
      <c r="B119" s="23"/>
      <c r="C119" s="221"/>
      <c r="D119" s="222"/>
      <c r="E119" s="20"/>
      <c r="F119" s="21"/>
      <c r="G119" s="126"/>
      <c r="H119" s="127"/>
    </row>
    <row r="120" spans="1:8" s="22" customFormat="1" ht="15" customHeight="1">
      <c r="A120" s="220"/>
      <c r="B120" s="23"/>
      <c r="C120" s="221"/>
      <c r="D120" s="222"/>
      <c r="E120" s="20"/>
      <c r="F120" s="21"/>
      <c r="G120" s="126"/>
      <c r="H120" s="127"/>
    </row>
    <row r="121" spans="1:8" s="22" customFormat="1" ht="15" customHeight="1">
      <c r="A121" s="220"/>
      <c r="B121" s="23"/>
      <c r="C121" s="221"/>
      <c r="D121" s="222"/>
      <c r="E121" s="20"/>
      <c r="F121" s="21"/>
      <c r="G121" s="126"/>
      <c r="H121" s="127"/>
    </row>
    <row r="122" spans="1:8" s="22" customFormat="1" ht="15" customHeight="1">
      <c r="A122" s="220"/>
      <c r="B122" s="23"/>
      <c r="C122" s="221"/>
      <c r="D122" s="222"/>
      <c r="E122" s="20"/>
      <c r="F122" s="21"/>
      <c r="G122" s="126"/>
      <c r="H122" s="127"/>
    </row>
    <row r="123" spans="1:8" s="22" customFormat="1" ht="15" customHeight="1">
      <c r="A123" s="220"/>
      <c r="B123" s="23"/>
      <c r="C123" s="221"/>
      <c r="D123" s="222"/>
      <c r="E123" s="20"/>
      <c r="F123" s="21"/>
      <c r="G123" s="126"/>
      <c r="H123" s="127"/>
    </row>
    <row r="124" spans="1:8" s="22" customFormat="1" ht="15" customHeight="1">
      <c r="A124" s="220"/>
      <c r="B124" s="23"/>
      <c r="C124" s="221"/>
      <c r="D124" s="222"/>
      <c r="E124" s="20"/>
      <c r="F124" s="21"/>
      <c r="G124" s="126"/>
      <c r="H124" s="127"/>
    </row>
    <row r="125" spans="1:8" s="22" customFormat="1" ht="15" customHeight="1">
      <c r="A125" s="220"/>
      <c r="B125" s="23"/>
      <c r="C125" s="221"/>
      <c r="D125" s="222"/>
      <c r="E125" s="20"/>
      <c r="F125" s="21"/>
      <c r="G125" s="126"/>
      <c r="H125" s="127"/>
    </row>
    <row r="126" spans="1:8" s="22" customFormat="1" ht="15" customHeight="1">
      <c r="A126" s="220"/>
      <c r="B126" s="23"/>
      <c r="C126" s="221"/>
      <c r="D126" s="222"/>
      <c r="E126" s="20"/>
      <c r="F126" s="21"/>
      <c r="G126" s="126"/>
      <c r="H126" s="127"/>
    </row>
    <row r="127" spans="1:8" s="22" customFormat="1" ht="15" customHeight="1">
      <c r="A127" s="220"/>
      <c r="B127" s="23"/>
      <c r="C127" s="221"/>
      <c r="D127" s="222"/>
      <c r="E127" s="20"/>
      <c r="F127" s="21"/>
      <c r="G127" s="126"/>
      <c r="H127" s="127"/>
    </row>
    <row r="128" spans="1:8" s="22" customFormat="1" ht="15" customHeight="1">
      <c r="A128" s="220"/>
      <c r="B128" s="23"/>
      <c r="C128" s="221"/>
      <c r="D128" s="222"/>
      <c r="E128" s="20"/>
      <c r="F128" s="21"/>
      <c r="G128" s="126"/>
      <c r="H128" s="127"/>
    </row>
    <row r="129" spans="1:8" s="22" customFormat="1" ht="15" customHeight="1">
      <c r="A129" s="220"/>
      <c r="B129" s="23"/>
      <c r="C129" s="221"/>
      <c r="D129" s="222"/>
      <c r="E129" s="20"/>
      <c r="F129" s="21"/>
      <c r="G129" s="126"/>
      <c r="H129" s="127"/>
    </row>
    <row r="130" spans="1:8" s="22" customFormat="1" ht="15" customHeight="1">
      <c r="A130" s="220"/>
      <c r="B130" s="23"/>
      <c r="C130" s="221"/>
      <c r="D130" s="222"/>
      <c r="E130" s="20"/>
      <c r="F130" s="21"/>
      <c r="G130" s="126"/>
      <c r="H130" s="127"/>
    </row>
    <row r="131" spans="1:8" s="22" customFormat="1" ht="15" customHeight="1">
      <c r="A131" s="220"/>
      <c r="B131" s="23"/>
      <c r="C131" s="221"/>
      <c r="D131" s="222"/>
      <c r="E131" s="20"/>
      <c r="F131" s="21"/>
      <c r="G131" s="126"/>
      <c r="H131" s="127"/>
    </row>
    <row r="132" spans="1:8" s="22" customFormat="1" ht="15" customHeight="1">
      <c r="A132" s="220"/>
      <c r="B132" s="23"/>
      <c r="C132" s="221"/>
      <c r="D132" s="222"/>
      <c r="E132" s="20"/>
      <c r="F132" s="21"/>
      <c r="G132" s="126"/>
      <c r="H132" s="127"/>
    </row>
    <row r="133" spans="1:8" s="22" customFormat="1" ht="15" customHeight="1">
      <c r="A133" s="220"/>
      <c r="B133" s="23"/>
      <c r="C133" s="221"/>
      <c r="D133" s="222"/>
      <c r="E133" s="20"/>
      <c r="F133" s="21"/>
      <c r="G133" s="126"/>
      <c r="H133" s="127"/>
    </row>
    <row r="134" spans="1:8" s="22" customFormat="1" ht="15" customHeight="1">
      <c r="A134" s="220"/>
      <c r="B134" s="23"/>
      <c r="C134" s="221"/>
      <c r="D134" s="222"/>
      <c r="E134" s="20"/>
      <c r="F134" s="21"/>
      <c r="G134" s="126"/>
      <c r="H134" s="127"/>
    </row>
    <row r="135" spans="1:8" s="22" customFormat="1" ht="15" customHeight="1">
      <c r="A135" s="220"/>
      <c r="B135" s="23"/>
      <c r="C135" s="221"/>
      <c r="D135" s="222"/>
      <c r="E135" s="20"/>
      <c r="F135" s="21"/>
      <c r="G135" s="126"/>
      <c r="H135" s="127"/>
    </row>
    <row r="136" spans="1:8" s="22" customFormat="1" ht="15" customHeight="1">
      <c r="A136" s="220"/>
      <c r="B136" s="23"/>
      <c r="C136" s="221"/>
      <c r="D136" s="222"/>
      <c r="E136" s="20"/>
      <c r="F136" s="21"/>
      <c r="G136" s="126"/>
      <c r="H136" s="127"/>
    </row>
    <row r="137" spans="1:8" s="22" customFormat="1" ht="15" customHeight="1">
      <c r="A137" s="220"/>
      <c r="B137" s="23"/>
      <c r="C137" s="221"/>
      <c r="D137" s="222"/>
      <c r="E137" s="20"/>
      <c r="F137" s="21"/>
      <c r="G137" s="126"/>
      <c r="H137" s="127"/>
    </row>
    <row r="138" spans="1:8" s="22" customFormat="1" ht="15" customHeight="1">
      <c r="A138" s="220"/>
      <c r="B138" s="23"/>
      <c r="C138" s="221"/>
      <c r="D138" s="222"/>
      <c r="E138" s="20"/>
      <c r="F138" s="21"/>
      <c r="G138" s="126"/>
      <c r="H138" s="127"/>
    </row>
    <row r="139" spans="1:8" s="22" customFormat="1" ht="15" customHeight="1">
      <c r="A139" s="220"/>
      <c r="B139" s="23"/>
      <c r="C139" s="221"/>
      <c r="D139" s="222"/>
      <c r="E139" s="20"/>
      <c r="F139" s="21"/>
      <c r="G139" s="126"/>
      <c r="H139" s="127"/>
    </row>
    <row r="140" spans="1:8" s="22" customFormat="1" ht="15" customHeight="1">
      <c r="A140" s="220"/>
      <c r="B140" s="23"/>
      <c r="C140" s="221"/>
      <c r="D140" s="222"/>
      <c r="E140" s="20"/>
      <c r="F140" s="21"/>
      <c r="G140" s="126"/>
      <c r="H140" s="127"/>
    </row>
    <row r="141" spans="1:8" s="22" customFormat="1" ht="15" customHeight="1">
      <c r="A141" s="220"/>
      <c r="B141" s="23"/>
      <c r="C141" s="221"/>
      <c r="D141" s="222"/>
      <c r="E141" s="20"/>
      <c r="F141" s="21"/>
      <c r="G141" s="126"/>
      <c r="H141" s="127"/>
    </row>
    <row r="142" spans="1:8" s="22" customFormat="1" ht="15" customHeight="1">
      <c r="A142" s="220"/>
      <c r="B142" s="23"/>
      <c r="C142" s="221"/>
      <c r="D142" s="222"/>
      <c r="E142" s="20"/>
      <c r="F142" s="21"/>
      <c r="G142" s="126"/>
      <c r="H142" s="127"/>
    </row>
    <row r="143" spans="1:8" s="22" customFormat="1" ht="15" customHeight="1">
      <c r="A143" s="220"/>
      <c r="B143" s="23"/>
      <c r="C143" s="221"/>
      <c r="D143" s="222"/>
      <c r="E143" s="20"/>
      <c r="F143" s="21"/>
      <c r="G143" s="126"/>
      <c r="H143" s="127"/>
    </row>
    <row r="144" spans="1:8" s="22" customFormat="1" ht="15" customHeight="1">
      <c r="A144" s="220"/>
      <c r="B144" s="23"/>
      <c r="C144" s="221"/>
      <c r="D144" s="222"/>
      <c r="E144" s="20"/>
      <c r="F144" s="21"/>
      <c r="G144" s="126"/>
      <c r="H144" s="127"/>
    </row>
    <row r="145" spans="1:8" s="22" customFormat="1" ht="15" customHeight="1">
      <c r="A145" s="220"/>
      <c r="B145" s="23"/>
      <c r="C145" s="221"/>
      <c r="D145" s="222"/>
      <c r="E145" s="20"/>
      <c r="F145" s="21"/>
      <c r="G145" s="126"/>
      <c r="H145" s="127"/>
    </row>
    <row r="146" spans="1:8" s="22" customFormat="1" ht="15" customHeight="1">
      <c r="A146" s="220"/>
      <c r="B146" s="23"/>
      <c r="C146" s="221"/>
      <c r="D146" s="222"/>
      <c r="E146" s="20"/>
      <c r="F146" s="21"/>
      <c r="G146" s="126"/>
      <c r="H146" s="127"/>
    </row>
    <row r="147" spans="1:8" s="22" customFormat="1" ht="15" customHeight="1">
      <c r="A147" s="220"/>
      <c r="B147" s="23"/>
      <c r="C147" s="221"/>
      <c r="D147" s="222"/>
      <c r="E147" s="20"/>
      <c r="F147" s="21"/>
      <c r="G147" s="126"/>
      <c r="H147" s="127"/>
    </row>
    <row r="148" spans="1:8" s="22" customFormat="1" ht="15" customHeight="1">
      <c r="A148" s="220"/>
      <c r="B148" s="23"/>
      <c r="C148" s="221"/>
      <c r="D148" s="222"/>
      <c r="E148" s="20"/>
      <c r="F148" s="21"/>
      <c r="G148" s="126"/>
      <c r="H148" s="127"/>
    </row>
    <row r="149" spans="1:8" s="22" customFormat="1" ht="15" customHeight="1">
      <c r="A149" s="220"/>
      <c r="B149" s="23"/>
      <c r="C149" s="221"/>
      <c r="D149" s="222"/>
      <c r="E149" s="20"/>
      <c r="F149" s="21"/>
      <c r="G149" s="126"/>
      <c r="H149" s="127"/>
    </row>
    <row r="150" spans="1:8" s="22" customFormat="1" ht="15" customHeight="1">
      <c r="A150" s="220"/>
      <c r="B150" s="23"/>
      <c r="C150" s="221"/>
      <c r="D150" s="222"/>
      <c r="E150" s="20"/>
      <c r="F150" s="21"/>
      <c r="G150" s="126"/>
      <c r="H150" s="127"/>
    </row>
    <row r="151" spans="1:8" s="22" customFormat="1" ht="15" customHeight="1">
      <c r="A151" s="220"/>
      <c r="B151" s="23"/>
      <c r="C151" s="221"/>
      <c r="D151" s="222"/>
      <c r="E151" s="20"/>
      <c r="F151" s="21"/>
      <c r="G151" s="126"/>
      <c r="H151" s="127"/>
    </row>
    <row r="152" spans="1:8" s="22" customFormat="1" ht="15" customHeight="1">
      <c r="A152" s="220"/>
      <c r="B152" s="23"/>
      <c r="C152" s="221"/>
      <c r="D152" s="222"/>
      <c r="E152" s="20"/>
      <c r="F152" s="21"/>
      <c r="G152" s="126"/>
      <c r="H152" s="127"/>
    </row>
    <row r="153" spans="1:8" s="22" customFormat="1" ht="15" customHeight="1">
      <c r="A153" s="220"/>
      <c r="B153" s="23"/>
      <c r="C153" s="221"/>
      <c r="D153" s="222"/>
      <c r="E153" s="20"/>
      <c r="F153" s="21"/>
      <c r="G153" s="126"/>
      <c r="H153" s="127"/>
    </row>
    <row r="154" spans="1:8" s="22" customFormat="1" ht="15" customHeight="1">
      <c r="A154" s="220"/>
      <c r="B154" s="23"/>
      <c r="C154" s="221"/>
      <c r="D154" s="222"/>
      <c r="E154" s="20"/>
      <c r="F154" s="21"/>
      <c r="G154" s="126"/>
      <c r="H154" s="127"/>
    </row>
    <row r="155" spans="1:8" s="22" customFormat="1" ht="15" customHeight="1">
      <c r="A155" s="220"/>
      <c r="B155" s="23"/>
      <c r="C155" s="221"/>
      <c r="D155" s="222"/>
      <c r="E155" s="20"/>
      <c r="F155" s="21"/>
      <c r="G155" s="126"/>
      <c r="H155" s="127"/>
    </row>
    <row r="156" spans="1:8" s="22" customFormat="1" ht="15" customHeight="1">
      <c r="A156" s="220"/>
      <c r="B156" s="23"/>
      <c r="C156" s="221"/>
      <c r="D156" s="222"/>
      <c r="E156" s="20"/>
      <c r="F156" s="21"/>
      <c r="G156" s="126"/>
      <c r="H156" s="127"/>
    </row>
    <row r="157" spans="1:8" s="22" customFormat="1" ht="15" customHeight="1">
      <c r="A157" s="220"/>
      <c r="B157" s="23"/>
      <c r="C157" s="221"/>
      <c r="D157" s="222"/>
      <c r="E157" s="20"/>
      <c r="F157" s="21"/>
      <c r="G157" s="126"/>
      <c r="H157" s="127"/>
    </row>
    <row r="158" spans="1:8" s="22" customFormat="1" ht="15" customHeight="1">
      <c r="A158" s="220"/>
      <c r="B158" s="23"/>
      <c r="C158" s="221"/>
      <c r="D158" s="222"/>
      <c r="E158" s="20"/>
      <c r="F158" s="21"/>
      <c r="G158" s="126"/>
      <c r="H158" s="127"/>
    </row>
    <row r="159" spans="1:8" s="22" customFormat="1" ht="15" customHeight="1">
      <c r="A159" s="220"/>
      <c r="B159" s="23"/>
      <c r="C159" s="221"/>
      <c r="D159" s="222"/>
      <c r="E159" s="20"/>
      <c r="F159" s="21"/>
      <c r="G159" s="126"/>
      <c r="H159" s="127"/>
    </row>
    <row r="160" spans="1:8" s="22" customFormat="1" ht="15" customHeight="1">
      <c r="A160" s="220"/>
      <c r="B160" s="23"/>
      <c r="C160" s="221"/>
      <c r="D160" s="222"/>
      <c r="E160" s="20"/>
      <c r="F160" s="21"/>
      <c r="G160" s="126"/>
      <c r="H160" s="127"/>
    </row>
    <row r="161" spans="1:8" s="22" customFormat="1" ht="15" customHeight="1">
      <c r="A161" s="220"/>
      <c r="B161" s="23"/>
      <c r="C161" s="221"/>
      <c r="D161" s="222"/>
      <c r="E161" s="20"/>
      <c r="F161" s="21"/>
      <c r="G161" s="126"/>
      <c r="H161" s="127"/>
    </row>
    <row r="162" spans="1:8" s="22" customFormat="1" ht="15" customHeight="1">
      <c r="A162" s="220"/>
      <c r="B162" s="23"/>
      <c r="C162" s="221"/>
      <c r="D162" s="222"/>
      <c r="E162" s="20"/>
      <c r="F162" s="21"/>
      <c r="G162" s="126"/>
      <c r="H162" s="127"/>
    </row>
    <row r="163" spans="1:8" s="22" customFormat="1" ht="15" customHeight="1">
      <c r="A163" s="220"/>
      <c r="B163" s="23"/>
      <c r="C163" s="221"/>
      <c r="D163" s="222"/>
      <c r="E163" s="20"/>
      <c r="F163" s="21"/>
      <c r="G163" s="126"/>
      <c r="H163" s="127"/>
    </row>
    <row r="164" spans="1:8" s="22" customFormat="1" ht="15" customHeight="1">
      <c r="A164" s="220"/>
      <c r="B164" s="23"/>
      <c r="C164" s="221"/>
      <c r="D164" s="222"/>
      <c r="E164" s="20"/>
      <c r="F164" s="21"/>
      <c r="G164" s="126"/>
      <c r="H164" s="127"/>
    </row>
    <row r="165" spans="1:8" s="22" customFormat="1" ht="15" customHeight="1">
      <c r="A165" s="220"/>
      <c r="B165" s="23"/>
      <c r="C165" s="221"/>
      <c r="D165" s="222"/>
      <c r="E165" s="20"/>
      <c r="F165" s="21"/>
      <c r="G165" s="126"/>
      <c r="H165" s="127"/>
    </row>
    <row r="166" spans="1:8" s="22" customFormat="1" ht="15" customHeight="1">
      <c r="A166" s="220"/>
      <c r="B166" s="23"/>
      <c r="C166" s="221"/>
      <c r="D166" s="222"/>
      <c r="E166" s="20"/>
      <c r="F166" s="21"/>
      <c r="G166" s="126"/>
      <c r="H166" s="127"/>
    </row>
    <row r="167" spans="1:8" s="22" customFormat="1" ht="15" customHeight="1">
      <c r="A167" s="220"/>
      <c r="B167" s="23"/>
      <c r="C167" s="221"/>
      <c r="D167" s="222"/>
      <c r="E167" s="20"/>
      <c r="F167" s="21"/>
      <c r="G167" s="126"/>
      <c r="H167" s="127"/>
    </row>
    <row r="168" spans="1:8" s="22" customFormat="1" ht="15" customHeight="1">
      <c r="A168" s="220"/>
      <c r="B168" s="23"/>
      <c r="C168" s="221"/>
      <c r="D168" s="222"/>
      <c r="E168" s="20"/>
      <c r="F168" s="21"/>
      <c r="G168" s="126"/>
      <c r="H168" s="127"/>
    </row>
    <row r="169" spans="1:8" s="22" customFormat="1" ht="15" customHeight="1">
      <c r="A169" s="220"/>
      <c r="B169" s="23"/>
      <c r="C169" s="221"/>
      <c r="D169" s="222"/>
      <c r="E169" s="20"/>
      <c r="F169" s="21"/>
      <c r="G169" s="126"/>
      <c r="H169" s="127"/>
    </row>
    <row r="170" spans="1:8" s="22" customFormat="1" ht="15" customHeight="1">
      <c r="A170" s="220"/>
      <c r="B170" s="23"/>
      <c r="C170" s="221"/>
      <c r="D170" s="222"/>
      <c r="E170" s="20"/>
      <c r="F170" s="21"/>
      <c r="G170" s="126"/>
      <c r="H170" s="127"/>
    </row>
    <row r="171" spans="1:8" s="22" customFormat="1" ht="15" customHeight="1">
      <c r="A171" s="220"/>
      <c r="B171" s="23"/>
      <c r="C171" s="221"/>
      <c r="D171" s="222"/>
      <c r="E171" s="20"/>
      <c r="F171" s="21"/>
      <c r="G171" s="126"/>
      <c r="H171" s="127"/>
    </row>
    <row r="172" spans="1:8" s="22" customFormat="1" ht="15" customHeight="1">
      <c r="A172" s="220"/>
      <c r="B172" s="23"/>
      <c r="C172" s="221"/>
      <c r="D172" s="222"/>
      <c r="E172" s="20"/>
      <c r="F172" s="21"/>
      <c r="G172" s="126"/>
      <c r="H172" s="127"/>
    </row>
    <row r="173" spans="1:8" s="22" customFormat="1" ht="15" customHeight="1">
      <c r="A173" s="220"/>
      <c r="B173" s="23"/>
      <c r="C173" s="221"/>
      <c r="D173" s="222"/>
      <c r="E173" s="20"/>
      <c r="F173" s="21"/>
      <c r="G173" s="126"/>
      <c r="H173" s="127"/>
    </row>
    <row r="174" spans="1:8" s="22" customFormat="1" ht="15" customHeight="1">
      <c r="A174" s="220"/>
      <c r="B174" s="23"/>
      <c r="C174" s="221"/>
      <c r="D174" s="222"/>
      <c r="E174" s="20"/>
      <c r="F174" s="21"/>
      <c r="G174" s="126"/>
      <c r="H174" s="127"/>
    </row>
    <row r="175" spans="1:8" s="22" customFormat="1" ht="15" customHeight="1">
      <c r="A175" s="220"/>
      <c r="B175" s="23"/>
      <c r="C175" s="221"/>
      <c r="D175" s="222"/>
      <c r="E175" s="20"/>
      <c r="F175" s="21"/>
      <c r="G175" s="126"/>
      <c r="H175" s="127"/>
    </row>
    <row r="176" spans="1:8" s="22" customFormat="1" ht="15" customHeight="1">
      <c r="A176" s="220"/>
      <c r="B176" s="23"/>
      <c r="C176" s="221"/>
      <c r="D176" s="222"/>
      <c r="E176" s="20"/>
      <c r="F176" s="21"/>
      <c r="G176" s="126"/>
      <c r="H176" s="127"/>
    </row>
    <row r="177" spans="1:8" s="22" customFormat="1" ht="15" customHeight="1">
      <c r="A177" s="220"/>
      <c r="B177" s="23"/>
      <c r="C177" s="221"/>
      <c r="D177" s="222"/>
      <c r="E177" s="20"/>
      <c r="F177" s="21"/>
      <c r="G177" s="126"/>
      <c r="H177" s="127"/>
    </row>
    <row r="178" spans="1:8" s="22" customFormat="1" ht="15" customHeight="1">
      <c r="A178" s="220"/>
      <c r="B178" s="23"/>
      <c r="C178" s="221"/>
      <c r="D178" s="222"/>
      <c r="E178" s="20"/>
      <c r="F178" s="21"/>
      <c r="G178" s="126"/>
      <c r="H178" s="127"/>
    </row>
    <row r="179" spans="1:8" s="22" customFormat="1" ht="15" customHeight="1">
      <c r="A179" s="220"/>
      <c r="B179" s="23"/>
      <c r="C179" s="221"/>
      <c r="D179" s="222"/>
      <c r="E179" s="20"/>
      <c r="F179" s="21"/>
      <c r="G179" s="126"/>
      <c r="H179" s="127"/>
    </row>
    <row r="180" spans="1:8" s="22" customFormat="1" ht="15" customHeight="1">
      <c r="A180" s="220"/>
      <c r="B180" s="23"/>
      <c r="C180" s="221"/>
      <c r="D180" s="222"/>
      <c r="E180" s="20"/>
      <c r="F180" s="21"/>
      <c r="G180" s="126"/>
      <c r="H180" s="127"/>
    </row>
    <row r="181" spans="1:8" s="22" customFormat="1" ht="15" customHeight="1">
      <c r="A181" s="220"/>
      <c r="B181" s="23"/>
      <c r="C181" s="221"/>
      <c r="D181" s="222"/>
      <c r="E181" s="20"/>
      <c r="F181" s="21"/>
      <c r="G181" s="126"/>
      <c r="H181" s="127"/>
    </row>
    <row r="182" spans="1:8" s="22" customFormat="1" ht="15" customHeight="1">
      <c r="A182" s="220"/>
      <c r="B182" s="23"/>
      <c r="C182" s="221"/>
      <c r="D182" s="222"/>
      <c r="E182" s="20"/>
      <c r="F182" s="21"/>
      <c r="G182" s="126"/>
      <c r="H182" s="127"/>
    </row>
    <row r="183" spans="1:8" s="22" customFormat="1" ht="15" customHeight="1">
      <c r="A183" s="220"/>
      <c r="B183" s="23"/>
      <c r="C183" s="221"/>
      <c r="D183" s="222"/>
      <c r="E183" s="20"/>
      <c r="F183" s="21"/>
      <c r="G183" s="126"/>
      <c r="H183" s="127"/>
    </row>
    <row r="184" spans="1:8" s="22" customFormat="1" ht="15" customHeight="1">
      <c r="A184" s="220"/>
      <c r="B184" s="23"/>
      <c r="C184" s="221"/>
      <c r="D184" s="222"/>
      <c r="E184" s="20"/>
      <c r="F184" s="21"/>
      <c r="G184" s="126"/>
      <c r="H184" s="127"/>
    </row>
    <row r="185" spans="1:8" s="22" customFormat="1" ht="15" customHeight="1">
      <c r="A185" s="220"/>
      <c r="B185" s="23"/>
      <c r="C185" s="221"/>
      <c r="D185" s="222"/>
      <c r="E185" s="20"/>
      <c r="F185" s="21"/>
      <c r="G185" s="126"/>
      <c r="H185" s="127"/>
    </row>
    <row r="186" spans="1:8" s="22" customFormat="1" ht="15" customHeight="1">
      <c r="A186" s="220"/>
      <c r="B186" s="23"/>
      <c r="C186" s="221"/>
      <c r="D186" s="222"/>
      <c r="E186" s="20"/>
      <c r="F186" s="21"/>
      <c r="G186" s="126"/>
      <c r="H186" s="127"/>
    </row>
    <row r="187" spans="1:8" s="22" customFormat="1" ht="15" customHeight="1">
      <c r="A187" s="220"/>
      <c r="B187" s="23"/>
      <c r="C187" s="221"/>
      <c r="D187" s="222"/>
      <c r="E187" s="20"/>
      <c r="F187" s="21"/>
      <c r="G187" s="126"/>
      <c r="H187" s="127"/>
    </row>
    <row r="188" spans="1:8" s="22" customFormat="1" ht="15" customHeight="1">
      <c r="A188" s="220"/>
      <c r="B188" s="23"/>
      <c r="C188" s="221"/>
      <c r="D188" s="222"/>
      <c r="E188" s="20"/>
      <c r="F188" s="21"/>
      <c r="G188" s="126"/>
      <c r="H188" s="127"/>
    </row>
    <row r="189" spans="1:8" s="22" customFormat="1" ht="15" customHeight="1">
      <c r="A189" s="220"/>
      <c r="B189" s="23"/>
      <c r="C189" s="221"/>
      <c r="D189" s="222"/>
      <c r="E189" s="20"/>
      <c r="F189" s="21"/>
      <c r="G189" s="126"/>
      <c r="H189" s="127"/>
    </row>
    <row r="190" spans="1:8" s="22" customFormat="1" ht="15" customHeight="1">
      <c r="A190" s="220"/>
      <c r="B190" s="23"/>
      <c r="C190" s="221"/>
      <c r="D190" s="222"/>
      <c r="E190" s="20"/>
      <c r="F190" s="21"/>
      <c r="G190" s="126"/>
      <c r="H190" s="127"/>
    </row>
    <row r="191" spans="1:8" s="22" customFormat="1" ht="15" customHeight="1">
      <c r="A191" s="220"/>
      <c r="B191" s="23"/>
      <c r="C191" s="221"/>
      <c r="D191" s="222"/>
      <c r="E191" s="20"/>
      <c r="F191" s="21"/>
      <c r="G191" s="126"/>
      <c r="H191" s="127"/>
    </row>
    <row r="192" spans="1:8" s="22" customFormat="1" ht="15" customHeight="1">
      <c r="A192" s="220"/>
      <c r="B192" s="23"/>
      <c r="C192" s="221"/>
      <c r="D192" s="222"/>
      <c r="E192" s="20"/>
      <c r="F192" s="21"/>
      <c r="G192" s="126"/>
      <c r="H192" s="127"/>
    </row>
    <row r="193" spans="1:8" s="22" customFormat="1" ht="15" customHeight="1">
      <c r="A193" s="220"/>
      <c r="B193" s="23"/>
      <c r="C193" s="221"/>
      <c r="D193" s="222"/>
      <c r="E193" s="20"/>
      <c r="F193" s="21"/>
      <c r="G193" s="126"/>
      <c r="H193" s="127"/>
    </row>
    <row r="194" spans="1:8" s="22" customFormat="1" ht="15" customHeight="1">
      <c r="A194" s="220"/>
      <c r="B194" s="23"/>
      <c r="C194" s="221"/>
      <c r="D194" s="222"/>
      <c r="E194" s="20"/>
      <c r="F194" s="21"/>
      <c r="G194" s="126"/>
      <c r="H194" s="127"/>
    </row>
    <row r="195" spans="1:8" s="22" customFormat="1" ht="15" customHeight="1">
      <c r="A195" s="220"/>
      <c r="B195" s="23"/>
      <c r="C195" s="221"/>
      <c r="D195" s="222"/>
      <c r="E195" s="20"/>
      <c r="F195" s="21"/>
      <c r="G195" s="126"/>
      <c r="H195" s="127"/>
    </row>
    <row r="196" spans="1:8" s="22" customFormat="1" ht="15" customHeight="1">
      <c r="A196" s="220"/>
      <c r="B196" s="23"/>
      <c r="C196" s="221"/>
      <c r="D196" s="222"/>
      <c r="E196" s="20"/>
      <c r="F196" s="21"/>
      <c r="G196" s="126"/>
      <c r="H196" s="127"/>
    </row>
    <row r="197" spans="1:8" s="22" customFormat="1" ht="15" customHeight="1">
      <c r="A197" s="220"/>
      <c r="B197" s="23"/>
      <c r="C197" s="221"/>
      <c r="D197" s="222"/>
      <c r="E197" s="20"/>
      <c r="F197" s="21"/>
      <c r="G197" s="126"/>
      <c r="H197" s="127"/>
    </row>
    <row r="198" spans="1:8" s="22" customFormat="1" ht="15" customHeight="1">
      <c r="A198" s="220"/>
      <c r="B198" s="23"/>
      <c r="C198" s="221"/>
      <c r="D198" s="222"/>
      <c r="E198" s="20"/>
      <c r="F198" s="21"/>
      <c r="G198" s="126"/>
      <c r="H198" s="127"/>
    </row>
    <row r="199" spans="1:8" s="22" customFormat="1" ht="15" customHeight="1">
      <c r="A199" s="220"/>
      <c r="B199" s="23"/>
      <c r="C199" s="221"/>
      <c r="D199" s="222"/>
      <c r="E199" s="20"/>
      <c r="F199" s="21"/>
      <c r="G199" s="126"/>
      <c r="H199" s="127"/>
    </row>
    <row r="200" spans="1:8" s="22" customFormat="1" ht="15" customHeight="1">
      <c r="A200" s="220"/>
      <c r="B200" s="23"/>
      <c r="C200" s="221"/>
      <c r="D200" s="222"/>
      <c r="E200" s="20"/>
      <c r="F200" s="21"/>
      <c r="G200" s="126"/>
      <c r="H200" s="127"/>
    </row>
    <row r="201" spans="1:8" s="22" customFormat="1" ht="15" customHeight="1">
      <c r="A201" s="220"/>
      <c r="B201" s="23"/>
      <c r="C201" s="221"/>
      <c r="D201" s="222"/>
      <c r="E201" s="20"/>
      <c r="F201" s="21"/>
      <c r="G201" s="126"/>
      <c r="H201" s="127"/>
    </row>
    <row r="202" spans="1:8" s="22" customFormat="1" ht="15" customHeight="1">
      <c r="A202" s="220"/>
      <c r="B202" s="23"/>
      <c r="C202" s="221"/>
      <c r="D202" s="222"/>
      <c r="E202" s="20"/>
      <c r="F202" s="21"/>
      <c r="G202" s="126"/>
      <c r="H202" s="127"/>
    </row>
    <row r="203" spans="1:8" s="22" customFormat="1" ht="15" customHeight="1">
      <c r="A203" s="220"/>
      <c r="B203" s="23"/>
      <c r="C203" s="221"/>
      <c r="D203" s="222"/>
      <c r="E203" s="20"/>
      <c r="F203" s="21"/>
      <c r="G203" s="126"/>
      <c r="H203" s="127"/>
    </row>
    <row r="204" spans="1:8" s="22" customFormat="1" ht="15" customHeight="1">
      <c r="A204" s="220"/>
      <c r="B204" s="23"/>
      <c r="C204" s="221"/>
      <c r="D204" s="222"/>
      <c r="E204" s="20"/>
      <c r="F204" s="21"/>
      <c r="G204" s="126"/>
      <c r="H204" s="127"/>
    </row>
    <row r="205" spans="1:8" s="22" customFormat="1" ht="15" customHeight="1">
      <c r="A205" s="220"/>
      <c r="B205" s="23"/>
      <c r="C205" s="221"/>
      <c r="D205" s="222"/>
      <c r="E205" s="20"/>
      <c r="F205" s="21"/>
      <c r="G205" s="126"/>
      <c r="H205" s="127"/>
    </row>
    <row r="206" spans="1:8" s="22" customFormat="1" ht="15" customHeight="1">
      <c r="A206" s="220"/>
      <c r="B206" s="23"/>
      <c r="C206" s="221"/>
      <c r="D206" s="222"/>
      <c r="E206" s="20"/>
      <c r="F206" s="21"/>
      <c r="G206" s="126"/>
      <c r="H206" s="127"/>
    </row>
    <row r="207" spans="1:8" s="22" customFormat="1" ht="15" customHeight="1">
      <c r="A207" s="220"/>
      <c r="B207" s="23"/>
      <c r="C207" s="221"/>
      <c r="D207" s="222"/>
      <c r="E207" s="20"/>
      <c r="F207" s="21"/>
      <c r="G207" s="126"/>
      <c r="H207" s="127"/>
    </row>
    <row r="208" spans="1:8" s="22" customFormat="1" ht="15" customHeight="1">
      <c r="A208" s="220"/>
      <c r="B208" s="23"/>
      <c r="C208" s="221"/>
      <c r="D208" s="222"/>
      <c r="E208" s="20"/>
      <c r="F208" s="21"/>
      <c r="G208" s="126"/>
      <c r="H208" s="127"/>
    </row>
    <row r="209" spans="1:8" s="22" customFormat="1" ht="15" customHeight="1">
      <c r="A209" s="220"/>
      <c r="B209" s="23"/>
      <c r="C209" s="221"/>
      <c r="D209" s="222"/>
      <c r="E209" s="20"/>
      <c r="F209" s="21"/>
      <c r="G209" s="126"/>
      <c r="H209" s="127"/>
    </row>
    <row r="210" spans="1:8" s="22" customFormat="1" ht="15" customHeight="1">
      <c r="A210" s="220"/>
      <c r="B210" s="23"/>
      <c r="C210" s="221"/>
      <c r="D210" s="222"/>
      <c r="E210" s="20"/>
      <c r="F210" s="21"/>
      <c r="G210" s="126"/>
      <c r="H210" s="127"/>
    </row>
    <row r="211" spans="1:8" s="22" customFormat="1" ht="15" customHeight="1">
      <c r="A211" s="220"/>
      <c r="B211" s="23"/>
      <c r="C211" s="221"/>
      <c r="D211" s="222"/>
      <c r="E211" s="20"/>
      <c r="F211" s="21"/>
      <c r="G211" s="126"/>
      <c r="H211" s="127"/>
    </row>
    <row r="212" spans="1:8" s="22" customFormat="1" ht="15" customHeight="1">
      <c r="A212" s="220"/>
      <c r="B212" s="23"/>
      <c r="C212" s="221"/>
      <c r="D212" s="222"/>
      <c r="E212" s="20"/>
      <c r="F212" s="21"/>
      <c r="G212" s="126"/>
      <c r="H212" s="127"/>
    </row>
    <row r="213" spans="1:8" s="22" customFormat="1" ht="15" customHeight="1">
      <c r="A213" s="220"/>
      <c r="B213" s="23"/>
      <c r="C213" s="221"/>
      <c r="D213" s="222"/>
      <c r="E213" s="20"/>
      <c r="F213" s="21"/>
      <c r="G213" s="126"/>
      <c r="H213" s="127"/>
    </row>
    <row r="214" spans="1:8" s="22" customFormat="1" ht="15" customHeight="1">
      <c r="A214" s="220"/>
      <c r="B214" s="23"/>
      <c r="C214" s="221"/>
      <c r="D214" s="222"/>
      <c r="E214" s="20"/>
      <c r="F214" s="21"/>
      <c r="G214" s="126"/>
      <c r="H214" s="127"/>
    </row>
    <row r="215" spans="1:8" s="22" customFormat="1" ht="15" customHeight="1">
      <c r="A215" s="220"/>
      <c r="B215" s="23"/>
      <c r="C215" s="221"/>
      <c r="D215" s="222"/>
      <c r="E215" s="20"/>
      <c r="F215" s="21"/>
      <c r="G215" s="126"/>
      <c r="H215" s="127"/>
    </row>
    <row r="216" spans="1:8" s="22" customFormat="1" ht="15" customHeight="1">
      <c r="A216" s="220"/>
      <c r="B216" s="23"/>
      <c r="C216" s="221"/>
      <c r="D216" s="222"/>
      <c r="E216" s="20"/>
      <c r="F216" s="21"/>
      <c r="G216" s="126"/>
      <c r="H216" s="127"/>
    </row>
    <row r="217" spans="1:8" s="22" customFormat="1" ht="15" customHeight="1">
      <c r="A217" s="220"/>
      <c r="B217" s="23"/>
      <c r="C217" s="221"/>
      <c r="D217" s="222"/>
      <c r="E217" s="20"/>
      <c r="F217" s="21"/>
      <c r="G217" s="126"/>
      <c r="H217" s="127"/>
    </row>
    <row r="218" spans="1:8" s="22" customFormat="1" ht="15" customHeight="1">
      <c r="A218" s="220"/>
      <c r="B218" s="23"/>
      <c r="C218" s="221"/>
      <c r="D218" s="222"/>
      <c r="E218" s="20"/>
      <c r="F218" s="21"/>
      <c r="G218" s="126"/>
      <c r="H218" s="127"/>
    </row>
    <row r="219" spans="1:8" s="22" customFormat="1" ht="15" customHeight="1">
      <c r="A219" s="220"/>
      <c r="B219" s="23"/>
      <c r="C219" s="221"/>
      <c r="D219" s="222"/>
      <c r="E219" s="20"/>
      <c r="F219" s="21"/>
      <c r="G219" s="126"/>
      <c r="H219" s="127"/>
    </row>
    <row r="220" spans="1:8" s="22" customFormat="1" ht="15" customHeight="1">
      <c r="A220" s="220"/>
      <c r="B220" s="23"/>
      <c r="C220" s="221"/>
      <c r="D220" s="222"/>
      <c r="E220" s="20"/>
      <c r="F220" s="21"/>
      <c r="G220" s="126"/>
      <c r="H220" s="127"/>
    </row>
    <row r="221" spans="1:8" s="22" customFormat="1" ht="15" customHeight="1">
      <c r="A221" s="220"/>
      <c r="B221" s="23"/>
      <c r="C221" s="221"/>
      <c r="D221" s="222"/>
      <c r="E221" s="20"/>
      <c r="F221" s="21"/>
      <c r="G221" s="126"/>
      <c r="H221" s="127"/>
    </row>
    <row r="222" spans="1:8" s="22" customFormat="1" ht="15" customHeight="1">
      <c r="A222" s="220"/>
      <c r="B222" s="23"/>
      <c r="C222" s="221"/>
      <c r="D222" s="222"/>
      <c r="E222" s="20"/>
      <c r="F222" s="21"/>
      <c r="G222" s="126"/>
      <c r="H222" s="127"/>
    </row>
    <row r="223" spans="1:8" s="22" customFormat="1" ht="15" customHeight="1">
      <c r="A223" s="220"/>
      <c r="B223" s="23"/>
      <c r="C223" s="221"/>
      <c r="D223" s="222"/>
      <c r="E223" s="20"/>
      <c r="F223" s="21"/>
      <c r="G223" s="126"/>
      <c r="H223" s="127"/>
    </row>
    <row r="224" spans="1:8" s="22" customFormat="1" ht="15" customHeight="1">
      <c r="A224" s="220"/>
      <c r="B224" s="23"/>
      <c r="C224" s="221"/>
      <c r="D224" s="222"/>
      <c r="E224" s="20"/>
      <c r="F224" s="21"/>
      <c r="G224" s="126"/>
      <c r="H224" s="127"/>
    </row>
    <row r="225" spans="1:8" s="22" customFormat="1" ht="15" customHeight="1">
      <c r="A225" s="220"/>
      <c r="B225" s="23"/>
      <c r="C225" s="221"/>
      <c r="D225" s="222"/>
      <c r="E225" s="20"/>
      <c r="F225" s="21"/>
      <c r="G225" s="126"/>
      <c r="H225" s="127"/>
    </row>
    <row r="226" spans="1:8" s="22" customFormat="1" ht="15" customHeight="1">
      <c r="A226" s="220"/>
      <c r="B226" s="23"/>
      <c r="C226" s="221"/>
      <c r="D226" s="222"/>
      <c r="E226" s="20"/>
      <c r="F226" s="21"/>
      <c r="G226" s="126"/>
      <c r="H226" s="127"/>
    </row>
    <row r="227" spans="1:8" s="22" customFormat="1" ht="15" customHeight="1">
      <c r="A227" s="220"/>
      <c r="B227" s="23"/>
      <c r="C227" s="221"/>
      <c r="D227" s="222"/>
      <c r="E227" s="20"/>
      <c r="F227" s="21"/>
      <c r="G227" s="126"/>
      <c r="H227" s="127"/>
    </row>
    <row r="228" spans="1:8" s="22" customFormat="1" ht="15" customHeight="1">
      <c r="A228" s="220"/>
      <c r="B228" s="23"/>
      <c r="C228" s="221"/>
      <c r="D228" s="222"/>
      <c r="E228" s="20"/>
      <c r="F228" s="21"/>
      <c r="G228" s="126"/>
      <c r="H228" s="127"/>
    </row>
    <row r="229" spans="1:8" s="22" customFormat="1" ht="15" customHeight="1">
      <c r="A229" s="220"/>
      <c r="B229" s="23"/>
      <c r="C229" s="221"/>
      <c r="D229" s="222"/>
      <c r="E229" s="20"/>
      <c r="F229" s="21"/>
      <c r="G229" s="126"/>
      <c r="H229" s="127"/>
    </row>
    <row r="230" spans="1:8" s="22" customFormat="1" ht="15" customHeight="1">
      <c r="A230" s="220"/>
      <c r="B230" s="23"/>
      <c r="C230" s="221"/>
      <c r="D230" s="222"/>
      <c r="E230" s="20"/>
      <c r="F230" s="21"/>
      <c r="G230" s="126"/>
      <c r="H230" s="127"/>
    </row>
    <row r="231" spans="1:8" s="22" customFormat="1" ht="15" customHeight="1">
      <c r="A231" s="220"/>
      <c r="B231" s="23"/>
      <c r="C231" s="221"/>
      <c r="D231" s="222"/>
      <c r="E231" s="20"/>
      <c r="F231" s="21"/>
      <c r="G231" s="126"/>
      <c r="H231" s="127"/>
    </row>
    <row r="232" spans="1:8" s="22" customFormat="1" ht="15" customHeight="1">
      <c r="A232" s="220"/>
      <c r="B232" s="23"/>
      <c r="C232" s="221"/>
      <c r="D232" s="222"/>
      <c r="E232" s="20"/>
      <c r="F232" s="21"/>
      <c r="G232" s="126"/>
      <c r="H232" s="127"/>
    </row>
    <row r="233" spans="1:8" s="22" customFormat="1" ht="15" customHeight="1">
      <c r="A233" s="220"/>
      <c r="B233" s="23"/>
      <c r="C233" s="221"/>
      <c r="D233" s="222"/>
      <c r="E233" s="20"/>
      <c r="F233" s="21"/>
      <c r="G233" s="126"/>
      <c r="H233" s="127"/>
    </row>
    <row r="234" spans="1:8" s="22" customFormat="1" ht="15" customHeight="1">
      <c r="A234" s="220"/>
      <c r="B234" s="23"/>
      <c r="C234" s="221"/>
      <c r="D234" s="222"/>
      <c r="E234" s="20"/>
      <c r="F234" s="21"/>
      <c r="G234" s="126"/>
      <c r="H234" s="127"/>
    </row>
    <row r="235" spans="1:8" s="22" customFormat="1" ht="15" customHeight="1">
      <c r="A235" s="220"/>
      <c r="B235" s="23"/>
      <c r="C235" s="221"/>
      <c r="D235" s="222"/>
      <c r="E235" s="20"/>
      <c r="F235" s="21"/>
      <c r="G235" s="126"/>
      <c r="H235" s="127"/>
    </row>
    <row r="236" spans="1:8" s="22" customFormat="1" ht="15" customHeight="1">
      <c r="A236" s="220"/>
      <c r="B236" s="23"/>
      <c r="C236" s="221"/>
      <c r="D236" s="222"/>
      <c r="E236" s="20"/>
      <c r="F236" s="21"/>
      <c r="G236" s="126"/>
      <c r="H236" s="127"/>
    </row>
    <row r="237" spans="1:8" s="22" customFormat="1" ht="15" customHeight="1">
      <c r="A237" s="220"/>
      <c r="B237" s="23"/>
      <c r="C237" s="221"/>
      <c r="D237" s="222"/>
      <c r="E237" s="20"/>
      <c r="F237" s="21"/>
      <c r="G237" s="126"/>
      <c r="H237" s="127"/>
    </row>
    <row r="238" spans="1:8" s="22" customFormat="1" ht="15" customHeight="1">
      <c r="A238" s="220"/>
      <c r="B238" s="23"/>
      <c r="C238" s="221"/>
      <c r="D238" s="222"/>
      <c r="E238" s="20"/>
      <c r="F238" s="21"/>
      <c r="G238" s="126"/>
      <c r="H238" s="127"/>
    </row>
    <row r="239" spans="1:8" s="22" customFormat="1" ht="15" customHeight="1">
      <c r="A239" s="220"/>
      <c r="B239" s="23"/>
      <c r="C239" s="221"/>
      <c r="D239" s="222"/>
      <c r="E239" s="20"/>
      <c r="F239" s="21"/>
      <c r="G239" s="126"/>
      <c r="H239" s="127"/>
    </row>
    <row r="240" spans="1:8" s="22" customFormat="1" ht="15" customHeight="1">
      <c r="A240" s="220"/>
      <c r="B240" s="23"/>
      <c r="C240" s="221"/>
      <c r="D240" s="222"/>
      <c r="E240" s="20"/>
      <c r="F240" s="21"/>
      <c r="G240" s="126"/>
      <c r="H240" s="127"/>
    </row>
    <row r="241" spans="1:8" s="22" customFormat="1" ht="15" customHeight="1">
      <c r="A241" s="220"/>
      <c r="B241" s="23"/>
      <c r="C241" s="221"/>
      <c r="D241" s="222"/>
      <c r="E241" s="20"/>
      <c r="F241" s="21"/>
      <c r="G241" s="126"/>
      <c r="H241" s="127"/>
    </row>
    <row r="242" spans="1:8" s="22" customFormat="1" ht="15" customHeight="1">
      <c r="A242" s="220"/>
      <c r="B242" s="23"/>
      <c r="C242" s="221"/>
      <c r="D242" s="222"/>
      <c r="E242" s="20"/>
      <c r="F242" s="21"/>
      <c r="G242" s="126"/>
      <c r="H242" s="127"/>
    </row>
    <row r="243" spans="1:8" s="22" customFormat="1" ht="15" customHeight="1">
      <c r="A243" s="220"/>
      <c r="B243" s="23"/>
      <c r="C243" s="221"/>
      <c r="D243" s="222"/>
      <c r="E243" s="20"/>
      <c r="F243" s="21"/>
      <c r="G243" s="126"/>
      <c r="H243" s="127"/>
    </row>
    <row r="244" spans="1:8" s="22" customFormat="1" ht="15" customHeight="1">
      <c r="A244" s="220"/>
      <c r="B244" s="23"/>
      <c r="C244" s="221"/>
      <c r="D244" s="222"/>
      <c r="E244" s="20"/>
      <c r="F244" s="21"/>
      <c r="G244" s="126"/>
      <c r="H244" s="127"/>
    </row>
    <row r="245" spans="1:8" s="22" customFormat="1" ht="15" customHeight="1">
      <c r="A245" s="220"/>
      <c r="B245" s="23"/>
      <c r="C245" s="221"/>
      <c r="D245" s="222"/>
      <c r="E245" s="20"/>
      <c r="F245" s="21"/>
      <c r="G245" s="126"/>
      <c r="H245" s="127"/>
    </row>
    <row r="246" spans="1:8" s="22" customFormat="1" ht="15" customHeight="1">
      <c r="A246" s="220"/>
      <c r="B246" s="23"/>
      <c r="C246" s="221"/>
      <c r="D246" s="222"/>
      <c r="E246" s="20"/>
      <c r="F246" s="21"/>
      <c r="G246" s="126"/>
      <c r="H246" s="127"/>
    </row>
    <row r="247" spans="1:8" s="22" customFormat="1" ht="15" customHeight="1">
      <c r="A247" s="220"/>
      <c r="B247" s="23"/>
      <c r="C247" s="221"/>
      <c r="D247" s="222"/>
      <c r="E247" s="20"/>
      <c r="F247" s="21"/>
      <c r="G247" s="126"/>
      <c r="H247" s="127"/>
    </row>
    <row r="248" spans="1:8" s="22" customFormat="1" ht="15" customHeight="1">
      <c r="A248" s="220"/>
      <c r="B248" s="23"/>
      <c r="C248" s="221"/>
      <c r="D248" s="222"/>
      <c r="E248" s="20"/>
      <c r="F248" s="21"/>
      <c r="G248" s="126"/>
      <c r="H248" s="127"/>
    </row>
    <row r="249" spans="1:8" s="22" customFormat="1" ht="15" customHeight="1">
      <c r="A249" s="220"/>
      <c r="B249" s="23"/>
      <c r="C249" s="221"/>
      <c r="D249" s="222"/>
      <c r="E249" s="20"/>
      <c r="F249" s="21"/>
      <c r="G249" s="126"/>
      <c r="H249" s="127"/>
    </row>
    <row r="250" spans="1:8" s="22" customFormat="1" ht="15" customHeight="1">
      <c r="A250" s="220"/>
      <c r="B250" s="23"/>
      <c r="C250" s="221"/>
      <c r="D250" s="222"/>
      <c r="E250" s="20"/>
      <c r="F250" s="21"/>
      <c r="G250" s="126"/>
      <c r="H250" s="127"/>
    </row>
    <row r="251" spans="1:8" s="22" customFormat="1" ht="15" customHeight="1">
      <c r="A251" s="220"/>
      <c r="B251" s="23"/>
      <c r="C251" s="221"/>
      <c r="D251" s="222"/>
      <c r="E251" s="20"/>
      <c r="F251" s="21"/>
      <c r="G251" s="126"/>
      <c r="H251" s="127"/>
    </row>
    <row r="252" spans="1:8" s="22" customFormat="1" ht="15" customHeight="1">
      <c r="A252" s="220"/>
      <c r="B252" s="23"/>
      <c r="C252" s="221"/>
      <c r="D252" s="222"/>
      <c r="E252" s="20"/>
      <c r="F252" s="21"/>
      <c r="G252" s="126"/>
      <c r="H252" s="127"/>
    </row>
    <row r="253" spans="1:8" s="22" customFormat="1" ht="15" customHeight="1">
      <c r="A253" s="220"/>
      <c r="B253" s="23"/>
      <c r="C253" s="221"/>
      <c r="D253" s="222"/>
      <c r="E253" s="20"/>
      <c r="F253" s="21"/>
      <c r="G253" s="126"/>
      <c r="H253" s="127"/>
    </row>
    <row r="254" spans="1:8" s="22" customFormat="1" ht="15" customHeight="1">
      <c r="A254" s="220"/>
      <c r="B254" s="23"/>
      <c r="C254" s="221"/>
      <c r="D254" s="222"/>
      <c r="E254" s="20"/>
      <c r="F254" s="21"/>
      <c r="G254" s="126"/>
      <c r="H254" s="127"/>
    </row>
    <row r="255" spans="1:8" s="22" customFormat="1" ht="15" customHeight="1">
      <c r="A255" s="220"/>
      <c r="B255" s="23"/>
      <c r="C255" s="221"/>
      <c r="D255" s="222"/>
      <c r="E255" s="20"/>
      <c r="F255" s="21"/>
      <c r="G255" s="126"/>
      <c r="H255" s="127"/>
    </row>
    <row r="256" spans="1:8" s="22" customFormat="1" ht="15" customHeight="1">
      <c r="A256" s="220"/>
      <c r="B256" s="23"/>
      <c r="C256" s="221"/>
      <c r="D256" s="222"/>
      <c r="E256" s="20"/>
      <c r="F256" s="21"/>
      <c r="G256" s="126"/>
      <c r="H256" s="127"/>
    </row>
    <row r="257" spans="1:8" s="22" customFormat="1" ht="15" customHeight="1">
      <c r="A257" s="220"/>
      <c r="B257" s="23"/>
      <c r="C257" s="221"/>
      <c r="D257" s="222"/>
      <c r="E257" s="20"/>
      <c r="F257" s="21"/>
      <c r="G257" s="126"/>
      <c r="H257" s="127"/>
    </row>
    <row r="258" spans="1:8" s="22" customFormat="1" ht="15" customHeight="1">
      <c r="A258" s="220"/>
      <c r="B258" s="23"/>
      <c r="C258" s="221"/>
      <c r="D258" s="222"/>
      <c r="E258" s="20"/>
      <c r="F258" s="21"/>
      <c r="G258" s="126"/>
      <c r="H258" s="127"/>
    </row>
    <row r="259" spans="1:8" s="22" customFormat="1" ht="15" customHeight="1">
      <c r="A259" s="220"/>
      <c r="B259" s="23"/>
      <c r="C259" s="221"/>
      <c r="D259" s="222"/>
      <c r="E259" s="20"/>
      <c r="F259" s="21"/>
      <c r="G259" s="126"/>
      <c r="H259" s="127"/>
    </row>
    <row r="260" spans="1:8" s="22" customFormat="1" ht="15" customHeight="1">
      <c r="A260" s="220"/>
      <c r="B260" s="23"/>
      <c r="C260" s="221"/>
      <c r="D260" s="222"/>
      <c r="E260" s="20"/>
      <c r="F260" s="21"/>
      <c r="G260" s="126"/>
      <c r="H260" s="127"/>
    </row>
    <row r="261" spans="1:8" s="22" customFormat="1" ht="15" customHeight="1">
      <c r="A261" s="220"/>
      <c r="B261" s="23"/>
      <c r="C261" s="221"/>
      <c r="D261" s="222"/>
      <c r="E261" s="20"/>
      <c r="F261" s="21"/>
      <c r="G261" s="126"/>
      <c r="H261" s="127"/>
    </row>
    <row r="262" spans="1:8" s="22" customFormat="1" ht="15" customHeight="1">
      <c r="A262" s="220"/>
      <c r="B262" s="23"/>
      <c r="C262" s="221"/>
      <c r="D262" s="222"/>
      <c r="E262" s="20"/>
      <c r="F262" s="21"/>
      <c r="G262" s="126"/>
      <c r="H262" s="127"/>
    </row>
    <row r="263" spans="1:8" s="22" customFormat="1" ht="15" customHeight="1">
      <c r="A263" s="220"/>
      <c r="B263" s="23"/>
      <c r="C263" s="221"/>
      <c r="D263" s="222"/>
      <c r="E263" s="20"/>
      <c r="F263" s="21"/>
      <c r="G263" s="126"/>
      <c r="H263" s="127"/>
    </row>
    <row r="264" spans="1:8" s="22" customFormat="1" ht="15" customHeight="1">
      <c r="A264" s="220"/>
      <c r="B264" s="23"/>
      <c r="C264" s="221"/>
      <c r="D264" s="222"/>
      <c r="E264" s="20"/>
      <c r="F264" s="21"/>
      <c r="G264" s="126"/>
      <c r="H264" s="127"/>
    </row>
    <row r="265" spans="1:8" s="22" customFormat="1" ht="15" customHeight="1">
      <c r="A265" s="220"/>
      <c r="B265" s="23"/>
      <c r="C265" s="221"/>
      <c r="D265" s="222"/>
      <c r="E265" s="20"/>
      <c r="F265" s="21"/>
      <c r="G265" s="126"/>
      <c r="H265" s="127"/>
    </row>
    <row r="266" spans="1:8" s="22" customFormat="1" ht="15" customHeight="1">
      <c r="A266" s="220"/>
      <c r="B266" s="23"/>
      <c r="C266" s="221"/>
      <c r="D266" s="222"/>
      <c r="E266" s="20"/>
      <c r="F266" s="21"/>
      <c r="G266" s="126"/>
      <c r="H266" s="127"/>
    </row>
    <row r="267" spans="1:8" s="22" customFormat="1" ht="15" customHeight="1">
      <c r="A267" s="220"/>
      <c r="B267" s="23"/>
      <c r="C267" s="221"/>
      <c r="D267" s="222"/>
      <c r="E267" s="20"/>
      <c r="F267" s="21"/>
      <c r="G267" s="126"/>
      <c r="H267" s="127"/>
    </row>
    <row r="268" spans="1:8" s="22" customFormat="1" ht="15" customHeight="1">
      <c r="A268" s="220"/>
      <c r="B268" s="23"/>
      <c r="C268" s="221"/>
      <c r="D268" s="222"/>
      <c r="E268" s="20"/>
      <c r="F268" s="21"/>
      <c r="G268" s="126"/>
      <c r="H268" s="127"/>
    </row>
    <row r="269" spans="1:8" s="22" customFormat="1" ht="15" customHeight="1">
      <c r="A269" s="220"/>
      <c r="B269" s="23"/>
      <c r="C269" s="221"/>
      <c r="D269" s="222"/>
      <c r="E269" s="20"/>
      <c r="F269" s="21"/>
      <c r="G269" s="126"/>
      <c r="H269" s="127"/>
    </row>
    <row r="270" spans="1:8" s="22" customFormat="1" ht="15" customHeight="1">
      <c r="A270" s="220"/>
      <c r="B270" s="23"/>
      <c r="C270" s="221"/>
      <c r="D270" s="222"/>
      <c r="E270" s="20"/>
      <c r="F270" s="21"/>
      <c r="G270" s="126"/>
      <c r="H270" s="127"/>
    </row>
    <row r="271" spans="1:8" s="22" customFormat="1" ht="15" customHeight="1">
      <c r="A271" s="220"/>
      <c r="B271" s="23"/>
      <c r="C271" s="221"/>
      <c r="D271" s="222"/>
      <c r="E271" s="20"/>
      <c r="F271" s="21"/>
      <c r="G271" s="126"/>
      <c r="H271" s="127"/>
    </row>
    <row r="272" spans="1:8" s="22" customFormat="1" ht="15" customHeight="1">
      <c r="A272" s="220"/>
      <c r="B272" s="23"/>
      <c r="C272" s="221"/>
      <c r="D272" s="222"/>
      <c r="E272" s="20"/>
      <c r="F272" s="21"/>
      <c r="G272" s="126"/>
      <c r="H272" s="127"/>
    </row>
    <row r="273" spans="1:8" s="22" customFormat="1" ht="15" customHeight="1">
      <c r="A273" s="220"/>
      <c r="B273" s="23"/>
      <c r="C273" s="221"/>
      <c r="D273" s="222"/>
      <c r="E273" s="20"/>
      <c r="F273" s="21"/>
      <c r="G273" s="126"/>
      <c r="H273" s="127"/>
    </row>
    <row r="274" spans="1:8" s="22" customFormat="1" ht="15" customHeight="1">
      <c r="A274" s="220"/>
      <c r="B274" s="23"/>
      <c r="C274" s="221"/>
      <c r="D274" s="222"/>
      <c r="E274" s="20"/>
      <c r="F274" s="21"/>
      <c r="G274" s="126"/>
      <c r="H274" s="127"/>
    </row>
    <row r="275" spans="1:8" s="22" customFormat="1" ht="15" customHeight="1">
      <c r="A275" s="220"/>
      <c r="B275" s="23"/>
      <c r="C275" s="221"/>
      <c r="D275" s="222"/>
      <c r="E275" s="20"/>
      <c r="F275" s="21"/>
      <c r="G275" s="126"/>
      <c r="H275" s="127"/>
    </row>
    <row r="276" spans="1:8" s="22" customFormat="1" ht="15" customHeight="1">
      <c r="A276" s="220"/>
      <c r="B276" s="23"/>
      <c r="C276" s="221"/>
      <c r="D276" s="222"/>
      <c r="E276" s="20"/>
      <c r="F276" s="21"/>
      <c r="G276" s="126"/>
      <c r="H276" s="127"/>
    </row>
    <row r="277" spans="1:8" s="22" customFormat="1" ht="15" customHeight="1">
      <c r="A277" s="220"/>
      <c r="B277" s="23"/>
      <c r="C277" s="221"/>
      <c r="D277" s="222"/>
      <c r="E277" s="20"/>
      <c r="F277" s="21"/>
      <c r="G277" s="126"/>
      <c r="H277" s="127"/>
    </row>
    <row r="278" spans="1:8" s="22" customFormat="1" ht="15" customHeight="1">
      <c r="A278" s="220"/>
      <c r="B278" s="23"/>
      <c r="C278" s="221"/>
      <c r="D278" s="222"/>
      <c r="E278" s="20"/>
      <c r="F278" s="21"/>
      <c r="G278" s="126"/>
      <c r="H278" s="127"/>
    </row>
    <row r="279" spans="1:8" s="22" customFormat="1" ht="15" customHeight="1">
      <c r="A279" s="220"/>
      <c r="B279" s="23"/>
      <c r="C279" s="221"/>
      <c r="D279" s="222"/>
      <c r="E279" s="20"/>
      <c r="F279" s="21"/>
      <c r="G279" s="126"/>
      <c r="H279" s="127"/>
    </row>
    <row r="280" spans="1:8" s="22" customFormat="1" ht="15" customHeight="1">
      <c r="A280" s="220"/>
      <c r="B280" s="23"/>
      <c r="C280" s="221"/>
      <c r="D280" s="222"/>
      <c r="E280" s="20"/>
      <c r="F280" s="21"/>
      <c r="G280" s="126"/>
      <c r="H280" s="127"/>
    </row>
    <row r="281" spans="1:8" s="22" customFormat="1" ht="15" customHeight="1">
      <c r="A281" s="220"/>
      <c r="B281" s="23"/>
      <c r="C281" s="221"/>
      <c r="D281" s="222"/>
      <c r="E281" s="20"/>
      <c r="F281" s="21"/>
      <c r="G281" s="126"/>
      <c r="H281" s="127"/>
    </row>
    <row r="282" spans="1:8" s="22" customFormat="1" ht="15" customHeight="1">
      <c r="A282" s="220"/>
      <c r="B282" s="23"/>
      <c r="C282" s="221"/>
      <c r="D282" s="222"/>
      <c r="E282" s="20"/>
      <c r="F282" s="21"/>
      <c r="G282" s="126"/>
      <c r="H282" s="127"/>
    </row>
    <row r="283" spans="1:8" s="22" customFormat="1" ht="15" customHeight="1">
      <c r="A283" s="220"/>
      <c r="B283" s="23"/>
      <c r="C283" s="221"/>
      <c r="D283" s="222"/>
      <c r="E283" s="20"/>
      <c r="F283" s="21"/>
      <c r="G283" s="126"/>
      <c r="H283" s="127"/>
    </row>
    <row r="284" spans="1:8" s="22" customFormat="1" ht="15" customHeight="1">
      <c r="A284" s="220"/>
      <c r="B284" s="23"/>
      <c r="C284" s="221"/>
      <c r="D284" s="222"/>
      <c r="E284" s="20"/>
      <c r="F284" s="21"/>
      <c r="G284" s="126"/>
      <c r="H284" s="127"/>
    </row>
    <row r="285" spans="1:8" s="22" customFormat="1" ht="15" customHeight="1">
      <c r="A285" s="220"/>
      <c r="B285" s="23"/>
      <c r="C285" s="221"/>
      <c r="D285" s="222"/>
      <c r="E285" s="20"/>
      <c r="F285" s="21"/>
      <c r="G285" s="126"/>
      <c r="H285" s="127"/>
    </row>
    <row r="286" spans="1:8" s="22" customFormat="1" ht="15" customHeight="1">
      <c r="A286" s="220"/>
      <c r="B286" s="23"/>
      <c r="C286" s="221"/>
      <c r="D286" s="222"/>
      <c r="E286" s="20"/>
      <c r="F286" s="21"/>
      <c r="G286" s="126"/>
      <c r="H286" s="127"/>
    </row>
    <row r="287" spans="1:8" s="22" customFormat="1" ht="15" customHeight="1">
      <c r="A287" s="220"/>
      <c r="B287" s="23"/>
      <c r="C287" s="221"/>
      <c r="D287" s="222"/>
      <c r="E287" s="20"/>
      <c r="F287" s="21"/>
      <c r="G287" s="126"/>
      <c r="H287" s="127"/>
    </row>
    <row r="288" spans="1:8" s="22" customFormat="1" ht="15" customHeight="1">
      <c r="A288" s="220"/>
      <c r="B288" s="23"/>
      <c r="C288" s="221"/>
      <c r="D288" s="222"/>
      <c r="E288" s="20"/>
      <c r="F288" s="21"/>
      <c r="G288" s="126"/>
      <c r="H288" s="127"/>
    </row>
    <row r="289" spans="1:8" s="22" customFormat="1" ht="15" customHeight="1">
      <c r="A289" s="220"/>
      <c r="B289" s="23"/>
      <c r="C289" s="221"/>
      <c r="D289" s="222"/>
      <c r="E289" s="20"/>
      <c r="F289" s="21"/>
      <c r="G289" s="126"/>
      <c r="H289" s="127"/>
    </row>
    <row r="290" spans="1:8" s="22" customFormat="1" ht="15" customHeight="1">
      <c r="A290" s="220"/>
      <c r="B290" s="23"/>
      <c r="C290" s="221"/>
      <c r="D290" s="222"/>
      <c r="E290" s="20"/>
      <c r="F290" s="21"/>
      <c r="G290" s="126"/>
      <c r="H290" s="127"/>
    </row>
    <row r="291" spans="1:8" s="22" customFormat="1" ht="15" customHeight="1">
      <c r="A291" s="220"/>
      <c r="B291" s="23"/>
      <c r="C291" s="221"/>
      <c r="D291" s="222"/>
      <c r="E291" s="20"/>
      <c r="F291" s="21"/>
      <c r="G291" s="126"/>
      <c r="H291" s="127"/>
    </row>
    <row r="292" spans="1:8" s="22" customFormat="1" ht="15" customHeight="1">
      <c r="A292" s="220"/>
      <c r="B292" s="23"/>
      <c r="C292" s="221"/>
      <c r="D292" s="222"/>
      <c r="E292" s="20"/>
      <c r="F292" s="21"/>
      <c r="G292" s="126"/>
      <c r="H292" s="127"/>
    </row>
    <row r="293" spans="1:8" s="22" customFormat="1" ht="15" customHeight="1">
      <c r="A293" s="220"/>
      <c r="B293" s="23"/>
      <c r="C293" s="221"/>
      <c r="D293" s="222"/>
      <c r="E293" s="20"/>
      <c r="F293" s="21"/>
      <c r="G293" s="126"/>
      <c r="H293" s="127"/>
    </row>
    <row r="294" spans="1:8" s="22" customFormat="1" ht="15" customHeight="1">
      <c r="A294" s="220"/>
      <c r="B294" s="23"/>
      <c r="C294" s="221"/>
      <c r="D294" s="222"/>
      <c r="E294" s="20"/>
      <c r="F294" s="21"/>
      <c r="G294" s="126"/>
      <c r="H294" s="127"/>
    </row>
    <row r="295" spans="1:8" s="22" customFormat="1" ht="15" customHeight="1">
      <c r="A295" s="220"/>
      <c r="B295" s="23"/>
      <c r="C295" s="221"/>
      <c r="D295" s="222"/>
      <c r="E295" s="20"/>
      <c r="F295" s="21"/>
      <c r="G295" s="126"/>
      <c r="H295" s="127"/>
    </row>
    <row r="296" spans="1:8" s="22" customFormat="1" ht="15" customHeight="1">
      <c r="A296" s="220"/>
      <c r="B296" s="23"/>
      <c r="C296" s="221"/>
      <c r="D296" s="222"/>
      <c r="E296" s="20"/>
      <c r="F296" s="21"/>
      <c r="G296" s="126"/>
      <c r="H296" s="127"/>
    </row>
    <row r="297" spans="1:8" s="22" customFormat="1" ht="15" customHeight="1">
      <c r="A297" s="220"/>
      <c r="B297" s="23"/>
      <c r="C297" s="221"/>
      <c r="D297" s="222"/>
      <c r="E297" s="20"/>
      <c r="F297" s="21"/>
      <c r="G297" s="126"/>
      <c r="H297" s="127"/>
    </row>
    <row r="298" spans="1:8" s="22" customFormat="1" ht="15" customHeight="1">
      <c r="A298" s="220"/>
      <c r="B298" s="23"/>
      <c r="C298" s="221"/>
      <c r="D298" s="222"/>
      <c r="E298" s="20"/>
      <c r="F298" s="21"/>
      <c r="G298" s="126"/>
      <c r="H298" s="127"/>
    </row>
    <row r="299" spans="1:8" s="22" customFormat="1" ht="15" customHeight="1">
      <c r="A299" s="220"/>
      <c r="B299" s="23"/>
      <c r="C299" s="221"/>
      <c r="D299" s="222"/>
      <c r="E299" s="20"/>
      <c r="F299" s="21"/>
      <c r="G299" s="126"/>
      <c r="H299" s="127"/>
    </row>
    <row r="300" spans="1:8" s="22" customFormat="1" ht="15" customHeight="1">
      <c r="A300" s="220"/>
      <c r="B300" s="23"/>
      <c r="C300" s="221"/>
      <c r="D300" s="222"/>
      <c r="E300" s="20"/>
      <c r="F300" s="21"/>
      <c r="G300" s="126"/>
      <c r="H300" s="127"/>
    </row>
    <row r="301" spans="1:8" s="22" customFormat="1" ht="15" customHeight="1">
      <c r="A301" s="220"/>
      <c r="B301" s="23"/>
      <c r="C301" s="221"/>
      <c r="D301" s="222"/>
      <c r="E301" s="20"/>
      <c r="F301" s="21"/>
      <c r="G301" s="126"/>
      <c r="H301" s="127"/>
    </row>
    <row r="302" spans="1:8" s="22" customFormat="1" ht="15" customHeight="1">
      <c r="A302" s="220"/>
      <c r="B302" s="23"/>
      <c r="C302" s="221"/>
      <c r="D302" s="222"/>
      <c r="E302" s="20"/>
      <c r="F302" s="21"/>
      <c r="G302" s="126"/>
      <c r="H302" s="127"/>
    </row>
    <row r="303" spans="1:8" s="22" customFormat="1" ht="15" customHeight="1">
      <c r="A303" s="220"/>
      <c r="B303" s="23"/>
      <c r="C303" s="221"/>
      <c r="D303" s="222"/>
      <c r="E303" s="20"/>
      <c r="F303" s="21"/>
      <c r="G303" s="126"/>
      <c r="H303" s="127"/>
    </row>
    <row r="304" spans="1:8" s="22" customFormat="1" ht="15" customHeight="1">
      <c r="A304" s="220"/>
      <c r="B304" s="23"/>
      <c r="C304" s="221"/>
      <c r="D304" s="222"/>
      <c r="E304" s="20"/>
      <c r="F304" s="21"/>
      <c r="G304" s="126"/>
      <c r="H304" s="127"/>
    </row>
    <row r="305" spans="1:8" s="22" customFormat="1" ht="15" customHeight="1">
      <c r="A305" s="220"/>
      <c r="B305" s="23"/>
      <c r="C305" s="221"/>
      <c r="D305" s="222"/>
      <c r="E305" s="20"/>
      <c r="F305" s="21"/>
      <c r="G305" s="126"/>
      <c r="H305" s="127"/>
    </row>
    <row r="306" spans="1:8" s="22" customFormat="1" ht="15" customHeight="1">
      <c r="A306" s="220"/>
      <c r="B306" s="23"/>
      <c r="C306" s="221"/>
      <c r="D306" s="222"/>
      <c r="E306" s="20"/>
      <c r="F306" s="21"/>
      <c r="G306" s="126"/>
      <c r="H306" s="127"/>
    </row>
    <row r="307" spans="1:8" s="22" customFormat="1" ht="15" customHeight="1">
      <c r="A307" s="220"/>
      <c r="B307" s="23"/>
      <c r="C307" s="221"/>
      <c r="D307" s="222"/>
      <c r="E307" s="20"/>
      <c r="F307" s="21"/>
      <c r="G307" s="126"/>
      <c r="H307" s="127"/>
    </row>
    <row r="308" spans="1:8" s="22" customFormat="1" ht="15" customHeight="1">
      <c r="A308" s="220"/>
      <c r="B308" s="23"/>
      <c r="C308" s="221"/>
      <c r="D308" s="222"/>
      <c r="E308" s="20"/>
      <c r="F308" s="21"/>
      <c r="G308" s="126"/>
      <c r="H308" s="127"/>
    </row>
    <row r="309" spans="1:8" s="22" customFormat="1" ht="15" customHeight="1">
      <c r="A309" s="220"/>
      <c r="B309" s="23"/>
      <c r="C309" s="221"/>
      <c r="D309" s="222"/>
      <c r="E309" s="20"/>
      <c r="F309" s="21"/>
      <c r="G309" s="126"/>
      <c r="H309" s="127"/>
    </row>
    <row r="310" spans="1:8" s="22" customFormat="1" ht="15" customHeight="1">
      <c r="A310" s="220"/>
      <c r="B310" s="23"/>
      <c r="C310" s="221"/>
      <c r="D310" s="222"/>
      <c r="E310" s="20"/>
      <c r="F310" s="21"/>
      <c r="G310" s="126"/>
      <c r="H310" s="127"/>
    </row>
    <row r="311" spans="1:8" s="22" customFormat="1" ht="15" customHeight="1">
      <c r="A311" s="220"/>
      <c r="B311" s="23"/>
      <c r="C311" s="221"/>
      <c r="D311" s="222"/>
      <c r="E311" s="20"/>
      <c r="F311" s="21"/>
      <c r="G311" s="126"/>
      <c r="H311" s="127"/>
    </row>
    <row r="312" spans="1:8" s="22" customFormat="1" ht="15" customHeight="1">
      <c r="A312" s="220"/>
      <c r="B312" s="23"/>
      <c r="C312" s="221"/>
      <c r="D312" s="222"/>
      <c r="E312" s="20"/>
      <c r="F312" s="21"/>
      <c r="G312" s="126"/>
      <c r="H312" s="127"/>
    </row>
    <row r="313" spans="1:8" s="22" customFormat="1" ht="15" customHeight="1">
      <c r="A313" s="220"/>
      <c r="B313" s="23"/>
      <c r="C313" s="221"/>
      <c r="D313" s="222"/>
      <c r="E313" s="20"/>
      <c r="F313" s="21"/>
      <c r="G313" s="126"/>
      <c r="H313" s="127"/>
    </row>
    <row r="314" spans="1:8" s="22" customFormat="1" ht="15" customHeight="1">
      <c r="A314" s="220"/>
      <c r="B314" s="23"/>
      <c r="C314" s="221"/>
      <c r="D314" s="222"/>
      <c r="E314" s="20"/>
      <c r="F314" s="21"/>
      <c r="G314" s="126"/>
      <c r="H314" s="127"/>
    </row>
    <row r="315" spans="1:8" s="22" customFormat="1" ht="15" customHeight="1">
      <c r="A315" s="220"/>
      <c r="B315" s="23"/>
      <c r="C315" s="221"/>
      <c r="D315" s="222"/>
      <c r="E315" s="20"/>
      <c r="F315" s="21"/>
      <c r="G315" s="126"/>
      <c r="H315" s="127"/>
    </row>
    <row r="316" spans="1:8" s="22" customFormat="1" ht="15" customHeight="1">
      <c r="A316" s="220"/>
      <c r="B316" s="23"/>
      <c r="C316" s="221"/>
      <c r="D316" s="222"/>
      <c r="E316" s="20"/>
      <c r="F316" s="21"/>
      <c r="G316" s="126"/>
      <c r="H316" s="127"/>
    </row>
    <row r="317" spans="1:8" s="22" customFormat="1" ht="15" customHeight="1">
      <c r="A317" s="220"/>
      <c r="B317" s="23"/>
      <c r="C317" s="221"/>
      <c r="D317" s="222"/>
      <c r="E317" s="20"/>
      <c r="F317" s="21"/>
      <c r="G317" s="126"/>
      <c r="H317" s="127"/>
    </row>
    <row r="318" spans="1:8" s="22" customFormat="1" ht="15" customHeight="1">
      <c r="A318" s="220"/>
      <c r="B318" s="23"/>
      <c r="C318" s="221"/>
      <c r="D318" s="222"/>
      <c r="E318" s="20"/>
      <c r="F318" s="21"/>
      <c r="G318" s="126"/>
      <c r="H318" s="127"/>
    </row>
    <row r="319" spans="1:8" s="22" customFormat="1" ht="15" customHeight="1">
      <c r="A319" s="220"/>
      <c r="B319" s="23"/>
      <c r="C319" s="221"/>
      <c r="D319" s="222"/>
      <c r="E319" s="20"/>
      <c r="F319" s="21"/>
      <c r="G319" s="126"/>
      <c r="H319" s="127"/>
    </row>
    <row r="320" spans="1:8" s="22" customFormat="1" ht="15" customHeight="1">
      <c r="A320" s="220"/>
      <c r="B320" s="23"/>
      <c r="C320" s="221"/>
      <c r="D320" s="222"/>
      <c r="E320" s="20"/>
      <c r="F320" s="21"/>
      <c r="G320" s="126"/>
      <c r="H320" s="127"/>
    </row>
    <row r="321" spans="1:8" s="22" customFormat="1" ht="15" customHeight="1">
      <c r="A321" s="220"/>
      <c r="B321" s="23"/>
      <c r="C321" s="221"/>
      <c r="D321" s="222"/>
      <c r="E321" s="20"/>
      <c r="F321" s="21"/>
      <c r="G321" s="126"/>
      <c r="H321" s="127"/>
    </row>
    <row r="322" spans="1:8" s="22" customFormat="1" ht="15" customHeight="1">
      <c r="A322" s="220"/>
      <c r="B322" s="23"/>
      <c r="C322" s="221"/>
      <c r="D322" s="222"/>
      <c r="E322" s="20"/>
      <c r="F322" s="21"/>
      <c r="G322" s="126"/>
      <c r="H322" s="127"/>
    </row>
    <row r="323" spans="1:8" s="22" customFormat="1" ht="15" customHeight="1">
      <c r="A323" s="220"/>
      <c r="B323" s="23"/>
      <c r="C323" s="221"/>
      <c r="D323" s="222"/>
      <c r="E323" s="20"/>
      <c r="F323" s="21"/>
      <c r="G323" s="126"/>
      <c r="H323" s="127"/>
    </row>
    <row r="324" spans="1:8" s="22" customFormat="1" ht="15" customHeight="1">
      <c r="A324" s="220"/>
      <c r="B324" s="23"/>
      <c r="C324" s="221"/>
      <c r="D324" s="222"/>
      <c r="E324" s="20"/>
      <c r="F324" s="21"/>
      <c r="G324" s="126"/>
      <c r="H324" s="127"/>
    </row>
    <row r="325" spans="1:8" s="22" customFormat="1" ht="15" customHeight="1">
      <c r="A325" s="220"/>
      <c r="B325" s="23"/>
      <c r="C325" s="221"/>
      <c r="D325" s="222"/>
      <c r="E325" s="20"/>
      <c r="F325" s="21"/>
      <c r="G325" s="126"/>
      <c r="H325" s="127"/>
    </row>
    <row r="326" spans="1:8" s="22" customFormat="1" ht="15" customHeight="1">
      <c r="A326" s="220"/>
      <c r="B326" s="23"/>
      <c r="C326" s="221"/>
      <c r="D326" s="222"/>
      <c r="E326" s="20"/>
      <c r="F326" s="21"/>
      <c r="G326" s="126"/>
      <c r="H326" s="127"/>
    </row>
    <row r="327" spans="1:8" s="22" customFormat="1" ht="15" customHeight="1">
      <c r="A327" s="220"/>
      <c r="B327" s="23"/>
      <c r="C327" s="221"/>
      <c r="D327" s="222"/>
      <c r="E327" s="20"/>
      <c r="F327" s="21"/>
      <c r="G327" s="126"/>
      <c r="H327" s="127"/>
    </row>
    <row r="328" spans="1:8" s="22" customFormat="1" ht="15" customHeight="1">
      <c r="A328" s="220"/>
      <c r="B328" s="23"/>
      <c r="C328" s="221"/>
      <c r="D328" s="222"/>
      <c r="E328" s="20"/>
      <c r="F328" s="21"/>
      <c r="G328" s="126"/>
      <c r="H328" s="127"/>
    </row>
    <row r="329" spans="1:8" s="22" customFormat="1" ht="15" customHeight="1">
      <c r="A329" s="220"/>
      <c r="B329" s="23"/>
      <c r="C329" s="221"/>
      <c r="D329" s="222"/>
      <c r="E329" s="20"/>
      <c r="F329" s="21"/>
      <c r="G329" s="126"/>
      <c r="H329" s="127"/>
    </row>
    <row r="330" spans="1:8" s="22" customFormat="1" ht="15" customHeight="1">
      <c r="A330" s="220"/>
      <c r="B330" s="23"/>
      <c r="C330" s="221"/>
      <c r="D330" s="222"/>
      <c r="E330" s="20"/>
      <c r="F330" s="21"/>
      <c r="G330" s="126"/>
      <c r="H330" s="127"/>
    </row>
    <row r="331" spans="1:8" s="22" customFormat="1" ht="15" customHeight="1">
      <c r="A331" s="220"/>
      <c r="B331" s="23"/>
      <c r="C331" s="221"/>
      <c r="D331" s="222"/>
      <c r="E331" s="20"/>
      <c r="F331" s="21"/>
      <c r="G331" s="126"/>
      <c r="H331" s="127"/>
    </row>
    <row r="332" spans="1:8" s="22" customFormat="1" ht="15" customHeight="1">
      <c r="A332" s="220"/>
      <c r="B332" s="23"/>
      <c r="C332" s="221"/>
      <c r="D332" s="222"/>
      <c r="E332" s="20"/>
      <c r="F332" s="21"/>
      <c r="G332" s="126"/>
      <c r="H332" s="127"/>
    </row>
    <row r="333" spans="1:8" s="22" customFormat="1" ht="15" customHeight="1">
      <c r="A333" s="220"/>
      <c r="B333" s="23"/>
      <c r="C333" s="221"/>
      <c r="D333" s="222"/>
      <c r="E333" s="20"/>
      <c r="F333" s="21"/>
      <c r="G333" s="126"/>
      <c r="H333" s="127"/>
    </row>
    <row r="334" spans="1:8" s="22" customFormat="1" ht="15" customHeight="1">
      <c r="A334" s="220"/>
      <c r="B334" s="23"/>
      <c r="C334" s="221"/>
      <c r="D334" s="222"/>
      <c r="E334" s="20"/>
      <c r="F334" s="21"/>
      <c r="G334" s="126"/>
      <c r="H334" s="127"/>
    </row>
    <row r="335" spans="1:8" s="22" customFormat="1" ht="15" customHeight="1">
      <c r="A335" s="220"/>
      <c r="B335" s="23"/>
      <c r="C335" s="221"/>
      <c r="D335" s="222"/>
      <c r="E335" s="20"/>
      <c r="F335" s="21"/>
      <c r="G335" s="126"/>
      <c r="H335" s="127"/>
    </row>
    <row r="336" spans="1:8" s="22" customFormat="1" ht="15" customHeight="1">
      <c r="A336" s="220"/>
      <c r="B336" s="23"/>
      <c r="C336" s="221"/>
      <c r="D336" s="222"/>
      <c r="E336" s="20"/>
      <c r="F336" s="21"/>
      <c r="G336" s="126"/>
      <c r="H336" s="127"/>
    </row>
    <row r="337" spans="1:8" s="22" customFormat="1" ht="15" customHeight="1">
      <c r="A337" s="220"/>
      <c r="B337" s="23"/>
      <c r="C337" s="221"/>
      <c r="D337" s="222"/>
      <c r="E337" s="20"/>
      <c r="F337" s="21"/>
      <c r="G337" s="126"/>
      <c r="H337" s="127"/>
    </row>
    <row r="338" spans="1:8" s="22" customFormat="1" ht="15" customHeight="1">
      <c r="A338" s="220"/>
      <c r="B338" s="23"/>
      <c r="C338" s="221"/>
      <c r="D338" s="222"/>
      <c r="E338" s="20"/>
      <c r="F338" s="21"/>
      <c r="G338" s="126"/>
      <c r="H338" s="127"/>
    </row>
    <row r="339" spans="1:8" s="22" customFormat="1" ht="15" customHeight="1">
      <c r="A339" s="220"/>
      <c r="B339" s="23"/>
      <c r="C339" s="221"/>
      <c r="D339" s="222"/>
      <c r="E339" s="20"/>
      <c r="F339" s="21"/>
      <c r="G339" s="126"/>
      <c r="H339" s="127"/>
    </row>
    <row r="340" spans="1:8" s="22" customFormat="1" ht="15" customHeight="1">
      <c r="A340" s="220"/>
      <c r="B340" s="23"/>
      <c r="C340" s="221"/>
      <c r="D340" s="222"/>
      <c r="E340" s="20"/>
      <c r="F340" s="21"/>
      <c r="G340" s="126"/>
      <c r="H340" s="127"/>
    </row>
    <row r="341" spans="1:8" s="22" customFormat="1" ht="15" customHeight="1">
      <c r="A341" s="220"/>
      <c r="B341" s="23"/>
      <c r="C341" s="221"/>
      <c r="D341" s="222"/>
      <c r="E341" s="20"/>
      <c r="F341" s="21"/>
      <c r="G341" s="126"/>
      <c r="H341" s="127"/>
    </row>
    <row r="342" spans="1:8" s="22" customFormat="1" ht="15" customHeight="1">
      <c r="A342" s="220"/>
      <c r="B342" s="23"/>
      <c r="C342" s="221"/>
      <c r="D342" s="222"/>
      <c r="E342" s="20"/>
      <c r="F342" s="21"/>
      <c r="G342" s="126"/>
      <c r="H342" s="127"/>
    </row>
    <row r="343" spans="1:8" s="22" customFormat="1" ht="15" customHeight="1">
      <c r="A343" s="220"/>
      <c r="B343" s="23"/>
      <c r="C343" s="221"/>
      <c r="D343" s="222"/>
      <c r="E343" s="20"/>
      <c r="F343" s="21"/>
      <c r="G343" s="126"/>
      <c r="H343" s="127"/>
    </row>
    <row r="344" spans="1:8" s="22" customFormat="1" ht="15" customHeight="1">
      <c r="A344" s="220"/>
      <c r="B344" s="23"/>
      <c r="C344" s="221"/>
      <c r="D344" s="222"/>
      <c r="E344" s="20"/>
      <c r="F344" s="21"/>
      <c r="G344" s="126"/>
      <c r="H344" s="127"/>
    </row>
    <row r="345" spans="1:8" s="22" customFormat="1" ht="15" customHeight="1">
      <c r="A345" s="220"/>
      <c r="B345" s="23"/>
      <c r="C345" s="221"/>
      <c r="D345" s="222"/>
      <c r="E345" s="20"/>
      <c r="F345" s="21"/>
      <c r="G345" s="126"/>
      <c r="H345" s="127"/>
    </row>
    <row r="346" spans="1:8" s="22" customFormat="1" ht="15" customHeight="1">
      <c r="A346" s="220"/>
      <c r="B346" s="23"/>
      <c r="C346" s="221"/>
      <c r="D346" s="222"/>
      <c r="E346" s="20"/>
      <c r="F346" s="21"/>
      <c r="G346" s="126"/>
      <c r="H346" s="127"/>
    </row>
    <row r="347" spans="1:8" s="22" customFormat="1" ht="15" customHeight="1">
      <c r="A347" s="220"/>
      <c r="B347" s="23"/>
      <c r="C347" s="221"/>
      <c r="D347" s="222"/>
      <c r="E347" s="20"/>
      <c r="F347" s="21"/>
      <c r="G347" s="126"/>
      <c r="H347" s="127"/>
    </row>
    <row r="348" spans="1:8" s="22" customFormat="1" ht="15" customHeight="1">
      <c r="A348" s="220"/>
      <c r="B348" s="23"/>
      <c r="C348" s="221"/>
      <c r="D348" s="222"/>
      <c r="E348" s="20"/>
      <c r="F348" s="21"/>
      <c r="G348" s="126"/>
      <c r="H348" s="127"/>
    </row>
    <row r="349" spans="1:8" s="22" customFormat="1" ht="15" customHeight="1">
      <c r="A349" s="220"/>
      <c r="B349" s="23"/>
      <c r="C349" s="221"/>
      <c r="D349" s="222"/>
      <c r="E349" s="20"/>
      <c r="F349" s="21"/>
      <c r="G349" s="126"/>
      <c r="H349" s="127"/>
    </row>
    <row r="350" spans="1:8" s="22" customFormat="1" ht="15" customHeight="1">
      <c r="A350" s="220"/>
      <c r="B350" s="23"/>
      <c r="C350" s="221"/>
      <c r="D350" s="222"/>
      <c r="E350" s="20"/>
      <c r="F350" s="21"/>
      <c r="G350" s="126"/>
      <c r="H350" s="127"/>
    </row>
    <row r="351" spans="1:8" s="22" customFormat="1" ht="15" customHeight="1">
      <c r="A351" s="220"/>
      <c r="B351" s="23"/>
      <c r="C351" s="221"/>
      <c r="D351" s="222"/>
      <c r="E351" s="20"/>
      <c r="F351" s="21"/>
      <c r="G351" s="126"/>
      <c r="H351" s="127"/>
    </row>
    <row r="352" spans="1:8" s="22" customFormat="1" ht="15" customHeight="1">
      <c r="A352" s="220"/>
      <c r="B352" s="23"/>
      <c r="C352" s="221"/>
      <c r="D352" s="222"/>
      <c r="E352" s="20"/>
      <c r="F352" s="21"/>
      <c r="G352" s="126"/>
      <c r="H352" s="127"/>
    </row>
    <row r="353" spans="1:8" s="22" customFormat="1" ht="15" customHeight="1">
      <c r="A353" s="220"/>
      <c r="B353" s="23"/>
      <c r="C353" s="221"/>
      <c r="D353" s="222"/>
      <c r="E353" s="20"/>
      <c r="F353" s="21"/>
      <c r="G353" s="126"/>
      <c r="H353" s="127"/>
    </row>
    <row r="354" spans="1:8" s="22" customFormat="1" ht="15" customHeight="1">
      <c r="A354" s="220"/>
      <c r="B354" s="23"/>
      <c r="C354" s="221"/>
      <c r="D354" s="222"/>
      <c r="E354" s="20"/>
      <c r="F354" s="21"/>
      <c r="G354" s="126"/>
      <c r="H354" s="127"/>
    </row>
    <row r="355" spans="1:8" s="22" customFormat="1" ht="15" customHeight="1">
      <c r="A355" s="220"/>
      <c r="B355" s="23"/>
      <c r="C355" s="221"/>
      <c r="D355" s="222"/>
      <c r="E355" s="20"/>
      <c r="F355" s="21"/>
      <c r="G355" s="126"/>
      <c r="H355" s="127"/>
    </row>
    <row r="356" spans="1:8" s="22" customFormat="1" ht="15" customHeight="1">
      <c r="A356" s="220"/>
      <c r="B356" s="23"/>
      <c r="C356" s="221"/>
      <c r="D356" s="222"/>
      <c r="E356" s="20"/>
      <c r="F356" s="21"/>
      <c r="G356" s="126"/>
      <c r="H356" s="127"/>
    </row>
    <row r="357" spans="1:8" s="22" customFormat="1" ht="15" customHeight="1">
      <c r="A357" s="220"/>
      <c r="B357" s="23"/>
      <c r="C357" s="221"/>
      <c r="D357" s="222"/>
      <c r="E357" s="20"/>
      <c r="F357" s="21"/>
      <c r="G357" s="126"/>
      <c r="H357" s="127"/>
    </row>
    <row r="358" spans="1:8" s="22" customFormat="1" ht="15" customHeight="1">
      <c r="A358" s="220"/>
      <c r="B358" s="23"/>
      <c r="C358" s="221"/>
      <c r="D358" s="222"/>
      <c r="E358" s="20"/>
      <c r="F358" s="21"/>
      <c r="G358" s="126"/>
      <c r="H358" s="127"/>
    </row>
    <row r="359" spans="1:8" s="22" customFormat="1" ht="15" customHeight="1">
      <c r="A359" s="220"/>
      <c r="B359" s="23"/>
      <c r="C359" s="221"/>
      <c r="D359" s="222"/>
      <c r="E359" s="20"/>
      <c r="F359" s="21"/>
      <c r="G359" s="126"/>
      <c r="H359" s="127"/>
    </row>
    <row r="360" spans="1:8" s="22" customFormat="1" ht="15" customHeight="1">
      <c r="A360" s="220"/>
      <c r="B360" s="23"/>
      <c r="C360" s="221"/>
      <c r="D360" s="222"/>
      <c r="E360" s="20"/>
      <c r="F360" s="21"/>
      <c r="G360" s="126"/>
      <c r="H360" s="127"/>
    </row>
    <row r="361" spans="1:8" s="22" customFormat="1" ht="15" customHeight="1">
      <c r="A361" s="220"/>
      <c r="B361" s="23"/>
      <c r="C361" s="221"/>
      <c r="D361" s="222"/>
      <c r="E361" s="20"/>
      <c r="F361" s="21"/>
      <c r="G361" s="126"/>
      <c r="H361" s="127"/>
    </row>
    <row r="362" spans="1:8" s="22" customFormat="1" ht="15" customHeight="1">
      <c r="A362" s="220"/>
      <c r="B362" s="23"/>
      <c r="C362" s="221"/>
      <c r="D362" s="222"/>
      <c r="E362" s="20"/>
      <c r="F362" s="21"/>
      <c r="G362" s="126"/>
      <c r="H362" s="127"/>
    </row>
    <row r="363" spans="1:8" s="22" customFormat="1" ht="15" customHeight="1">
      <c r="A363" s="220"/>
      <c r="B363" s="23"/>
      <c r="C363" s="221"/>
      <c r="D363" s="222"/>
      <c r="E363" s="20"/>
      <c r="F363" s="21"/>
      <c r="G363" s="126"/>
      <c r="H363" s="127"/>
    </row>
    <row r="364" spans="1:8" s="22" customFormat="1" ht="15" customHeight="1">
      <c r="A364" s="220"/>
      <c r="B364" s="23"/>
      <c r="C364" s="221"/>
      <c r="D364" s="222"/>
      <c r="E364" s="20"/>
      <c r="F364" s="21"/>
      <c r="G364" s="126"/>
      <c r="H364" s="127"/>
    </row>
    <row r="365" spans="1:8" s="22" customFormat="1" ht="15" customHeight="1">
      <c r="A365" s="220"/>
      <c r="B365" s="23"/>
      <c r="C365" s="221"/>
      <c r="D365" s="222"/>
      <c r="E365" s="20"/>
      <c r="F365" s="21"/>
      <c r="G365" s="126"/>
      <c r="H365" s="127"/>
    </row>
    <row r="366" spans="1:8" s="22" customFormat="1" ht="15" customHeight="1">
      <c r="A366" s="220"/>
      <c r="B366" s="23"/>
      <c r="C366" s="221"/>
      <c r="D366" s="222"/>
      <c r="E366" s="20"/>
      <c r="F366" s="21"/>
      <c r="G366" s="126"/>
      <c r="H366" s="127"/>
    </row>
    <row r="367" spans="1:8" s="22" customFormat="1" ht="15" customHeight="1">
      <c r="A367" s="220"/>
      <c r="B367" s="23"/>
      <c r="C367" s="221"/>
      <c r="D367" s="222"/>
      <c r="E367" s="20"/>
      <c r="F367" s="21"/>
      <c r="G367" s="126"/>
      <c r="H367" s="127"/>
    </row>
    <row r="368" spans="1:8" s="22" customFormat="1" ht="15" customHeight="1">
      <c r="A368" s="220"/>
      <c r="B368" s="23"/>
      <c r="C368" s="221"/>
      <c r="D368" s="222"/>
      <c r="E368" s="20"/>
      <c r="F368" s="21"/>
      <c r="G368" s="126"/>
      <c r="H368" s="127"/>
    </row>
    <row r="369" spans="1:8" s="22" customFormat="1" ht="15" customHeight="1">
      <c r="A369" s="220"/>
      <c r="B369" s="23"/>
      <c r="C369" s="221"/>
      <c r="D369" s="222"/>
      <c r="E369" s="20"/>
      <c r="F369" s="21"/>
      <c r="G369" s="126"/>
      <c r="H369" s="127"/>
    </row>
    <row r="370" spans="1:8" s="22" customFormat="1" ht="15" customHeight="1">
      <c r="A370" s="220"/>
      <c r="B370" s="23"/>
      <c r="C370" s="221"/>
      <c r="D370" s="222"/>
      <c r="E370" s="20"/>
      <c r="F370" s="21"/>
      <c r="G370" s="126"/>
      <c r="H370" s="127"/>
    </row>
    <row r="371" spans="1:8" s="22" customFormat="1" ht="15" customHeight="1">
      <c r="A371" s="220"/>
      <c r="B371" s="23"/>
      <c r="C371" s="221"/>
      <c r="D371" s="222"/>
      <c r="E371" s="20"/>
      <c r="F371" s="21"/>
      <c r="G371" s="126"/>
      <c r="H371" s="127"/>
    </row>
    <row r="372" spans="1:8" s="22" customFormat="1" ht="15" customHeight="1">
      <c r="A372" s="220"/>
      <c r="B372" s="23"/>
      <c r="C372" s="221"/>
      <c r="D372" s="222"/>
      <c r="E372" s="20"/>
      <c r="F372" s="21"/>
      <c r="G372" s="126"/>
      <c r="H372" s="127"/>
    </row>
    <row r="373" spans="1:8" s="22" customFormat="1" ht="15" customHeight="1">
      <c r="A373" s="220"/>
      <c r="B373" s="23"/>
      <c r="C373" s="221"/>
      <c r="D373" s="222"/>
      <c r="E373" s="20"/>
      <c r="F373" s="21"/>
      <c r="G373" s="126"/>
      <c r="H373" s="127"/>
    </row>
    <row r="374" spans="1:8" s="22" customFormat="1" ht="15" customHeight="1">
      <c r="A374" s="220"/>
      <c r="B374" s="23"/>
      <c r="C374" s="221"/>
      <c r="D374" s="222"/>
      <c r="E374" s="20"/>
      <c r="F374" s="21"/>
      <c r="G374" s="126"/>
      <c r="H374" s="127"/>
    </row>
    <row r="375" spans="1:8" s="22" customFormat="1" ht="15" customHeight="1">
      <c r="A375" s="220"/>
      <c r="B375" s="23"/>
      <c r="C375" s="221"/>
      <c r="D375" s="222"/>
      <c r="E375" s="20"/>
      <c r="F375" s="21"/>
      <c r="G375" s="126"/>
      <c r="H375" s="127"/>
    </row>
    <row r="376" spans="1:8" s="22" customFormat="1" ht="15" customHeight="1">
      <c r="A376" s="220"/>
      <c r="B376" s="23"/>
      <c r="C376" s="221"/>
      <c r="D376" s="222"/>
      <c r="E376" s="20"/>
      <c r="F376" s="21"/>
      <c r="G376" s="126"/>
      <c r="H376" s="127"/>
    </row>
    <row r="377" spans="1:8" s="22" customFormat="1" ht="15" customHeight="1">
      <c r="A377" s="220"/>
      <c r="B377" s="23"/>
      <c r="C377" s="221"/>
      <c r="D377" s="222"/>
      <c r="E377" s="20"/>
      <c r="F377" s="21"/>
      <c r="G377" s="126"/>
      <c r="H377" s="127"/>
    </row>
    <row r="378" spans="1:8" s="22" customFormat="1" ht="15" customHeight="1">
      <c r="A378" s="220"/>
      <c r="B378" s="23"/>
      <c r="C378" s="221"/>
      <c r="D378" s="222"/>
      <c r="E378" s="20"/>
      <c r="F378" s="21"/>
      <c r="G378" s="126"/>
      <c r="H378" s="127"/>
    </row>
    <row r="379" spans="1:8" s="22" customFormat="1" ht="15" customHeight="1">
      <c r="A379" s="220"/>
      <c r="B379" s="23"/>
      <c r="C379" s="221"/>
      <c r="D379" s="222"/>
      <c r="E379" s="20"/>
      <c r="F379" s="21"/>
      <c r="G379" s="126"/>
      <c r="H379" s="127"/>
    </row>
    <row r="380" spans="1:8" s="22" customFormat="1" ht="15" customHeight="1">
      <c r="A380" s="220"/>
      <c r="B380" s="23"/>
      <c r="C380" s="221"/>
      <c r="D380" s="222"/>
      <c r="E380" s="20"/>
      <c r="F380" s="21"/>
      <c r="G380" s="126"/>
      <c r="H380" s="127"/>
    </row>
    <row r="381" spans="1:8" s="22" customFormat="1" ht="15" customHeight="1">
      <c r="A381" s="220"/>
      <c r="B381" s="23"/>
      <c r="C381" s="221"/>
      <c r="D381" s="222"/>
      <c r="E381" s="20"/>
      <c r="F381" s="21"/>
      <c r="G381" s="126"/>
      <c r="H381" s="127"/>
    </row>
    <row r="382" spans="1:8" s="22" customFormat="1" ht="15" customHeight="1">
      <c r="A382" s="220"/>
      <c r="B382" s="23"/>
      <c r="C382" s="221"/>
      <c r="D382" s="222"/>
      <c r="E382" s="20"/>
      <c r="F382" s="21"/>
      <c r="G382" s="126"/>
      <c r="H382" s="127"/>
    </row>
    <row r="383" spans="1:8" s="22" customFormat="1" ht="15" customHeight="1">
      <c r="A383" s="220"/>
      <c r="B383" s="23"/>
      <c r="C383" s="221"/>
      <c r="D383" s="222"/>
      <c r="E383" s="20"/>
      <c r="F383" s="21"/>
      <c r="G383" s="126"/>
      <c r="H383" s="127"/>
    </row>
    <row r="384" spans="1:8" s="22" customFormat="1" ht="15" customHeight="1">
      <c r="A384" s="220"/>
      <c r="B384" s="23"/>
      <c r="C384" s="221"/>
      <c r="D384" s="222"/>
      <c r="E384" s="20"/>
      <c r="F384" s="21"/>
      <c r="G384" s="126"/>
      <c r="H384" s="127"/>
    </row>
    <row r="385" spans="1:8" s="22" customFormat="1" ht="15" customHeight="1">
      <c r="A385" s="220"/>
      <c r="B385" s="23"/>
      <c r="C385" s="221"/>
      <c r="D385" s="222"/>
      <c r="E385" s="20"/>
      <c r="F385" s="21"/>
      <c r="G385" s="126"/>
      <c r="H385" s="127"/>
    </row>
    <row r="386" spans="1:8" s="22" customFormat="1" ht="15" customHeight="1">
      <c r="A386" s="220"/>
      <c r="B386" s="23"/>
      <c r="C386" s="221"/>
      <c r="D386" s="222"/>
      <c r="E386" s="20"/>
      <c r="F386" s="21"/>
      <c r="G386" s="126"/>
      <c r="H386" s="127"/>
    </row>
    <row r="387" spans="1:8" s="22" customFormat="1" ht="15" customHeight="1">
      <c r="A387" s="220"/>
      <c r="B387" s="23"/>
      <c r="C387" s="221"/>
      <c r="D387" s="222"/>
      <c r="E387" s="20"/>
      <c r="F387" s="21"/>
      <c r="G387" s="126"/>
      <c r="H387" s="127"/>
    </row>
    <row r="388" spans="1:8" s="22" customFormat="1" ht="15" customHeight="1">
      <c r="A388" s="220"/>
      <c r="B388" s="23"/>
      <c r="C388" s="221"/>
      <c r="D388" s="222"/>
      <c r="E388" s="20"/>
      <c r="F388" s="21"/>
      <c r="G388" s="126"/>
      <c r="H388" s="127"/>
    </row>
    <row r="389" spans="1:8" s="22" customFormat="1" ht="15" customHeight="1">
      <c r="A389" s="220"/>
      <c r="B389" s="23"/>
      <c r="C389" s="221"/>
      <c r="D389" s="222"/>
      <c r="E389" s="20"/>
      <c r="F389" s="21"/>
      <c r="G389" s="126"/>
      <c r="H389" s="127"/>
    </row>
    <row r="390" spans="1:8" s="22" customFormat="1" ht="15" customHeight="1">
      <c r="A390" s="220"/>
      <c r="B390" s="23"/>
      <c r="C390" s="221"/>
      <c r="D390" s="222"/>
      <c r="E390" s="20"/>
      <c r="F390" s="21"/>
      <c r="G390" s="126"/>
      <c r="H390" s="127"/>
    </row>
    <row r="391" spans="1:8" s="22" customFormat="1" ht="15" customHeight="1">
      <c r="A391" s="220"/>
      <c r="B391" s="23"/>
      <c r="C391" s="221"/>
      <c r="D391" s="222"/>
      <c r="E391" s="20"/>
      <c r="F391" s="21"/>
      <c r="G391" s="126"/>
      <c r="H391" s="127"/>
    </row>
    <row r="392" spans="1:8" s="22" customFormat="1" ht="15" customHeight="1">
      <c r="A392" s="220"/>
      <c r="B392" s="23"/>
      <c r="C392" s="221"/>
      <c r="D392" s="222"/>
      <c r="E392" s="20"/>
      <c r="F392" s="21"/>
      <c r="G392" s="126"/>
      <c r="H392" s="127"/>
    </row>
    <row r="393" spans="1:8" s="22" customFormat="1" ht="15" customHeight="1">
      <c r="A393" s="220"/>
      <c r="B393" s="23"/>
      <c r="C393" s="221"/>
      <c r="D393" s="222"/>
      <c r="E393" s="20"/>
      <c r="F393" s="21"/>
      <c r="G393" s="126"/>
      <c r="H393" s="127"/>
    </row>
    <row r="394" spans="1:8" s="22" customFormat="1" ht="15" customHeight="1">
      <c r="A394" s="220"/>
      <c r="B394" s="23"/>
      <c r="C394" s="221"/>
      <c r="D394" s="222"/>
      <c r="E394" s="20"/>
      <c r="F394" s="21"/>
      <c r="G394" s="126"/>
      <c r="H394" s="127"/>
    </row>
    <row r="395" spans="1:8" s="22" customFormat="1" ht="15" customHeight="1">
      <c r="A395" s="220"/>
      <c r="B395" s="23"/>
      <c r="C395" s="221"/>
      <c r="D395" s="222"/>
      <c r="E395" s="20"/>
      <c r="F395" s="21"/>
      <c r="G395" s="126"/>
      <c r="H395" s="127"/>
    </row>
    <row r="396" spans="1:8" s="22" customFormat="1" ht="15" customHeight="1">
      <c r="A396" s="220"/>
      <c r="B396" s="23"/>
      <c r="C396" s="221"/>
      <c r="D396" s="222"/>
      <c r="E396" s="20"/>
      <c r="F396" s="21"/>
      <c r="G396" s="126"/>
      <c r="H396" s="127"/>
    </row>
    <row r="397" spans="1:8" s="22" customFormat="1" ht="15" customHeight="1">
      <c r="A397" s="220"/>
      <c r="B397" s="23"/>
      <c r="C397" s="221"/>
      <c r="D397" s="222"/>
      <c r="E397" s="20"/>
      <c r="F397" s="21"/>
      <c r="G397" s="126"/>
      <c r="H397" s="127"/>
    </row>
    <row r="398" spans="1:8" s="22" customFormat="1" ht="15" customHeight="1">
      <c r="A398" s="220"/>
      <c r="B398" s="23"/>
      <c r="C398" s="221"/>
      <c r="D398" s="222"/>
      <c r="E398" s="20"/>
      <c r="F398" s="21"/>
      <c r="G398" s="126"/>
      <c r="H398" s="127"/>
    </row>
    <row r="399" spans="1:8" s="22" customFormat="1" ht="15" customHeight="1">
      <c r="A399" s="220"/>
      <c r="B399" s="23"/>
      <c r="C399" s="221"/>
      <c r="D399" s="222"/>
      <c r="E399" s="20"/>
      <c r="F399" s="21"/>
      <c r="G399" s="126"/>
      <c r="H399" s="127"/>
    </row>
    <row r="400" spans="1:8" s="22" customFormat="1" ht="15" customHeight="1">
      <c r="A400" s="220"/>
      <c r="B400" s="23"/>
      <c r="C400" s="221"/>
      <c r="D400" s="222"/>
      <c r="E400" s="20"/>
      <c r="F400" s="21"/>
      <c r="G400" s="126"/>
      <c r="H400" s="127"/>
    </row>
    <row r="401" spans="1:8" s="22" customFormat="1" ht="15" customHeight="1">
      <c r="A401" s="220"/>
      <c r="B401" s="23"/>
      <c r="C401" s="221"/>
      <c r="D401" s="222"/>
      <c r="E401" s="20"/>
      <c r="F401" s="21"/>
      <c r="G401" s="126"/>
      <c r="H401" s="127"/>
    </row>
    <row r="402" spans="1:8" s="22" customFormat="1" ht="15" customHeight="1">
      <c r="A402" s="220"/>
      <c r="B402" s="23"/>
      <c r="C402" s="221"/>
      <c r="D402" s="222"/>
      <c r="E402" s="20"/>
      <c r="F402" s="21"/>
      <c r="G402" s="126"/>
      <c r="H402" s="127"/>
    </row>
    <row r="403" spans="1:8" s="22" customFormat="1" ht="15" customHeight="1">
      <c r="A403" s="220"/>
      <c r="B403" s="23"/>
      <c r="C403" s="221"/>
      <c r="D403" s="222"/>
      <c r="E403" s="20"/>
      <c r="F403" s="21"/>
      <c r="G403" s="126"/>
      <c r="H403" s="127"/>
    </row>
    <row r="404" spans="1:8" s="22" customFormat="1" ht="15" customHeight="1">
      <c r="A404" s="220"/>
      <c r="B404" s="23"/>
      <c r="C404" s="221"/>
      <c r="D404" s="222"/>
      <c r="E404" s="20"/>
      <c r="F404" s="21"/>
      <c r="G404" s="126"/>
      <c r="H404" s="127"/>
    </row>
    <row r="405" spans="1:8" s="22" customFormat="1" ht="15" customHeight="1">
      <c r="A405" s="220"/>
      <c r="B405" s="23"/>
      <c r="C405" s="221"/>
      <c r="D405" s="222"/>
      <c r="E405" s="20"/>
      <c r="F405" s="21"/>
      <c r="G405" s="126"/>
      <c r="H405" s="127"/>
    </row>
    <row r="406" spans="1:8" s="22" customFormat="1" ht="15" customHeight="1">
      <c r="A406" s="220"/>
      <c r="B406" s="23"/>
      <c r="C406" s="221"/>
      <c r="D406" s="222"/>
      <c r="E406" s="20"/>
      <c r="F406" s="21"/>
      <c r="G406" s="126"/>
      <c r="H406" s="127"/>
    </row>
    <row r="407" spans="1:8" s="22" customFormat="1" ht="15" customHeight="1">
      <c r="A407" s="220"/>
      <c r="B407" s="23"/>
      <c r="C407" s="221"/>
      <c r="D407" s="222"/>
      <c r="E407" s="20"/>
      <c r="F407" s="21"/>
      <c r="G407" s="126"/>
      <c r="H407" s="127"/>
    </row>
    <row r="408" spans="1:8" s="22" customFormat="1" ht="15" customHeight="1">
      <c r="A408" s="220"/>
      <c r="B408" s="23"/>
      <c r="C408" s="221"/>
      <c r="D408" s="222"/>
      <c r="E408" s="20"/>
      <c r="F408" s="21"/>
      <c r="G408" s="126"/>
      <c r="H408" s="127"/>
    </row>
    <row r="409" spans="1:8" s="22" customFormat="1" ht="15" customHeight="1">
      <c r="A409" s="220"/>
      <c r="B409" s="23"/>
      <c r="C409" s="221"/>
      <c r="D409" s="222"/>
      <c r="E409" s="20"/>
      <c r="F409" s="21"/>
      <c r="G409" s="126"/>
      <c r="H409" s="127"/>
    </row>
    <row r="410" spans="1:8" s="22" customFormat="1" ht="15" customHeight="1">
      <c r="A410" s="220"/>
      <c r="B410" s="23"/>
      <c r="C410" s="221"/>
      <c r="D410" s="222"/>
      <c r="E410" s="20"/>
      <c r="F410" s="21"/>
      <c r="G410" s="126"/>
      <c r="H410" s="127"/>
    </row>
    <row r="411" spans="1:8" s="22" customFormat="1" ht="15" customHeight="1">
      <c r="A411" s="220"/>
      <c r="B411" s="23"/>
      <c r="C411" s="221"/>
      <c r="D411" s="222"/>
      <c r="E411" s="20"/>
      <c r="F411" s="21"/>
      <c r="G411" s="126"/>
      <c r="H411" s="127"/>
    </row>
    <row r="412" spans="1:8" s="22" customFormat="1" ht="15" customHeight="1">
      <c r="A412" s="220"/>
      <c r="B412" s="23"/>
      <c r="C412" s="221"/>
      <c r="D412" s="222"/>
      <c r="E412" s="20"/>
      <c r="F412" s="21"/>
      <c r="G412" s="126"/>
      <c r="H412" s="127"/>
    </row>
    <row r="413" spans="1:8" s="22" customFormat="1" ht="15" customHeight="1">
      <c r="A413" s="220"/>
      <c r="B413" s="23"/>
      <c r="C413" s="221"/>
      <c r="D413" s="222"/>
      <c r="E413" s="20"/>
      <c r="F413" s="21"/>
      <c r="G413" s="126"/>
      <c r="H413" s="127"/>
    </row>
    <row r="414" spans="1:8" s="22" customFormat="1" ht="15" customHeight="1">
      <c r="A414" s="220"/>
      <c r="B414" s="23"/>
      <c r="C414" s="221"/>
      <c r="D414" s="222"/>
      <c r="E414" s="20"/>
      <c r="F414" s="21"/>
      <c r="G414" s="126"/>
      <c r="H414" s="127"/>
    </row>
    <row r="415" spans="1:8" s="22" customFormat="1" ht="15" customHeight="1">
      <c r="A415" s="220"/>
      <c r="B415" s="23"/>
      <c r="C415" s="221"/>
      <c r="D415" s="222"/>
      <c r="E415" s="20"/>
      <c r="F415" s="21"/>
      <c r="G415" s="126"/>
      <c r="H415" s="127"/>
    </row>
    <row r="416" spans="1:8" s="22" customFormat="1" ht="15" customHeight="1">
      <c r="A416" s="220"/>
      <c r="B416" s="23"/>
      <c r="C416" s="221"/>
      <c r="D416" s="222"/>
      <c r="E416" s="20"/>
      <c r="F416" s="21"/>
      <c r="G416" s="126"/>
      <c r="H416" s="127"/>
    </row>
    <row r="417" spans="1:8" s="22" customFormat="1" ht="15" customHeight="1">
      <c r="A417" s="220"/>
      <c r="B417" s="23"/>
      <c r="C417" s="221"/>
      <c r="D417" s="222"/>
      <c r="E417" s="20"/>
      <c r="F417" s="21"/>
      <c r="G417" s="126"/>
      <c r="H417" s="127"/>
    </row>
    <row r="418" spans="1:8" s="22" customFormat="1" ht="15" customHeight="1">
      <c r="A418" s="220"/>
      <c r="B418" s="23"/>
      <c r="C418" s="221"/>
      <c r="D418" s="222"/>
      <c r="E418" s="20"/>
      <c r="F418" s="21"/>
      <c r="G418" s="126"/>
      <c r="H418" s="127"/>
    </row>
    <row r="419" spans="1:8" s="22" customFormat="1" ht="15" customHeight="1">
      <c r="A419" s="220"/>
      <c r="B419" s="23"/>
      <c r="C419" s="221"/>
      <c r="D419" s="222"/>
      <c r="E419" s="20"/>
      <c r="F419" s="21"/>
      <c r="G419" s="126"/>
      <c r="H419" s="127"/>
    </row>
    <row r="420" spans="1:8" s="22" customFormat="1" ht="15" customHeight="1">
      <c r="A420" s="220"/>
      <c r="B420" s="23"/>
      <c r="C420" s="221"/>
      <c r="D420" s="222"/>
      <c r="E420" s="20"/>
      <c r="F420" s="21"/>
      <c r="G420" s="126"/>
      <c r="H420" s="127"/>
    </row>
    <row r="421" spans="1:8" s="22" customFormat="1" ht="15" customHeight="1">
      <c r="A421" s="220"/>
      <c r="B421" s="23"/>
      <c r="C421" s="221"/>
      <c r="D421" s="222"/>
      <c r="E421" s="20"/>
      <c r="F421" s="21"/>
      <c r="G421" s="126"/>
      <c r="H421" s="127"/>
    </row>
    <row r="422" spans="1:8" s="22" customFormat="1" ht="15" customHeight="1">
      <c r="A422" s="220"/>
      <c r="B422" s="23"/>
      <c r="C422" s="221"/>
      <c r="D422" s="222"/>
      <c r="E422" s="20"/>
      <c r="F422" s="21"/>
      <c r="G422" s="126"/>
      <c r="H422" s="127"/>
    </row>
    <row r="423" spans="1:8" s="22" customFormat="1" ht="15" customHeight="1">
      <c r="A423" s="220"/>
      <c r="B423" s="23"/>
      <c r="C423" s="221"/>
      <c r="D423" s="222"/>
      <c r="E423" s="20"/>
      <c r="F423" s="21"/>
      <c r="G423" s="126"/>
      <c r="H423" s="127"/>
    </row>
    <row r="424" spans="1:8" s="22" customFormat="1" ht="15" customHeight="1">
      <c r="A424" s="220"/>
      <c r="B424" s="23"/>
      <c r="C424" s="221"/>
      <c r="D424" s="222"/>
      <c r="E424" s="20"/>
      <c r="F424" s="21"/>
      <c r="G424" s="126"/>
      <c r="H424" s="127"/>
    </row>
    <row r="425" spans="1:8" s="22" customFormat="1" ht="15" customHeight="1">
      <c r="A425" s="220"/>
      <c r="B425" s="23"/>
      <c r="C425" s="221"/>
      <c r="D425" s="222"/>
      <c r="E425" s="20"/>
      <c r="F425" s="21"/>
      <c r="G425" s="126"/>
      <c r="H425" s="127"/>
    </row>
    <row r="426" spans="1:8" s="22" customFormat="1" ht="15" customHeight="1">
      <c r="A426" s="220"/>
      <c r="B426" s="23"/>
      <c r="C426" s="221"/>
      <c r="D426" s="222"/>
      <c r="E426" s="20"/>
      <c r="F426" s="21"/>
      <c r="G426" s="126"/>
      <c r="H426" s="127"/>
    </row>
    <row r="427" spans="1:8" s="22" customFormat="1" ht="15" customHeight="1">
      <c r="A427" s="220"/>
      <c r="B427" s="23"/>
      <c r="C427" s="221"/>
      <c r="D427" s="222"/>
      <c r="E427" s="20"/>
      <c r="F427" s="21"/>
      <c r="G427" s="126"/>
      <c r="H427" s="127"/>
    </row>
    <row r="428" spans="1:8" s="22" customFormat="1" ht="15" customHeight="1">
      <c r="A428" s="220"/>
      <c r="B428" s="23"/>
      <c r="C428" s="221"/>
      <c r="D428" s="222"/>
      <c r="E428" s="20"/>
      <c r="F428" s="21"/>
      <c r="G428" s="126"/>
      <c r="H428" s="127"/>
    </row>
    <row r="429" spans="1:8" s="22" customFormat="1" ht="15" customHeight="1">
      <c r="A429" s="220"/>
      <c r="B429" s="23"/>
      <c r="C429" s="221"/>
      <c r="D429" s="222"/>
      <c r="E429" s="20"/>
      <c r="F429" s="21"/>
      <c r="G429" s="126"/>
      <c r="H429" s="127"/>
    </row>
    <row r="430" spans="1:8" s="22" customFormat="1" ht="12.75">
      <c r="A430" s="220"/>
      <c r="B430" s="224"/>
      <c r="C430" s="221"/>
      <c r="D430" s="222"/>
      <c r="E430" s="20"/>
      <c r="F430" s="21"/>
      <c r="G430" s="126"/>
      <c r="H430" s="127"/>
    </row>
    <row r="431" spans="1:8">
      <c r="A431" s="194"/>
      <c r="B431" s="53"/>
      <c r="C431" s="52"/>
      <c r="D431" s="52"/>
      <c r="E431" s="40"/>
    </row>
    <row r="432" spans="1:8">
      <c r="A432" s="194"/>
      <c r="B432" s="53"/>
      <c r="C432" s="52"/>
      <c r="D432" s="52"/>
      <c r="E432" s="40"/>
      <c r="F432" s="29"/>
      <c r="H432" s="29"/>
    </row>
    <row r="433" spans="1:8">
      <c r="A433" s="194"/>
      <c r="B433" s="53"/>
      <c r="C433" s="52"/>
      <c r="D433" s="52"/>
      <c r="E433" s="40"/>
      <c r="F433" s="29"/>
      <c r="H433" s="29"/>
    </row>
    <row r="434" spans="1:8">
      <c r="A434" s="194"/>
      <c r="B434" s="53"/>
      <c r="C434" s="52"/>
      <c r="D434" s="52"/>
      <c r="E434" s="40"/>
      <c r="F434" s="29"/>
      <c r="H434" s="29"/>
    </row>
    <row r="435" spans="1:8">
      <c r="A435" s="194"/>
      <c r="B435" s="53"/>
      <c r="C435" s="52"/>
      <c r="D435" s="52"/>
      <c r="E435" s="40"/>
      <c r="F435" s="29"/>
      <c r="H435" s="29"/>
    </row>
    <row r="436" spans="1:8">
      <c r="A436" s="194"/>
      <c r="B436" s="53"/>
      <c r="C436" s="52"/>
      <c r="D436" s="52"/>
      <c r="E436" s="40"/>
      <c r="F436" s="29"/>
      <c r="H436" s="29"/>
    </row>
    <row r="437" spans="1:8">
      <c r="A437" s="194"/>
      <c r="B437" s="53"/>
      <c r="C437" s="52"/>
      <c r="D437" s="52"/>
      <c r="E437" s="40"/>
      <c r="F437" s="29"/>
      <c r="H437" s="29"/>
    </row>
    <row r="438" spans="1:8">
      <c r="A438" s="194"/>
      <c r="B438" s="53"/>
      <c r="C438" s="52"/>
      <c r="D438" s="52"/>
      <c r="E438" s="40"/>
      <c r="F438" s="29"/>
      <c r="H438" s="29"/>
    </row>
    <row r="439" spans="1:8">
      <c r="A439" s="194"/>
      <c r="B439" s="53"/>
      <c r="C439" s="52"/>
      <c r="D439" s="52"/>
      <c r="E439" s="40"/>
      <c r="F439" s="29"/>
      <c r="H439" s="29"/>
    </row>
    <row r="440" spans="1:8">
      <c r="A440" s="194"/>
      <c r="B440" s="53"/>
      <c r="C440" s="52"/>
      <c r="D440" s="52"/>
      <c r="E440" s="40"/>
      <c r="F440" s="29"/>
      <c r="H440" s="29"/>
    </row>
    <row r="441" spans="1:8">
      <c r="A441" s="194"/>
      <c r="B441" s="53"/>
      <c r="C441" s="52"/>
      <c r="D441" s="52"/>
      <c r="E441" s="40"/>
      <c r="F441" s="29"/>
      <c r="H441" s="29"/>
    </row>
    <row r="442" spans="1:8">
      <c r="A442" s="194"/>
      <c r="B442" s="53"/>
      <c r="C442" s="52"/>
      <c r="D442" s="52"/>
      <c r="E442" s="40"/>
      <c r="F442" s="29"/>
      <c r="H442" s="29"/>
    </row>
    <row r="443" spans="1:8">
      <c r="A443" s="194"/>
      <c r="B443" s="53"/>
      <c r="C443" s="52"/>
      <c r="D443" s="52"/>
      <c r="E443" s="40"/>
      <c r="F443" s="29"/>
      <c r="H443" s="29"/>
    </row>
    <row r="444" spans="1:8">
      <c r="A444" s="194"/>
      <c r="B444" s="53"/>
      <c r="C444" s="52"/>
      <c r="D444" s="52"/>
      <c r="E444" s="40"/>
      <c r="F444" s="29"/>
      <c r="H444" s="29"/>
    </row>
    <row r="445" spans="1:8">
      <c r="B445" s="53"/>
      <c r="C445" s="52"/>
      <c r="D445" s="52"/>
      <c r="E445" s="40"/>
      <c r="F445" s="29"/>
      <c r="H445" s="29"/>
    </row>
    <row r="446" spans="1:8">
      <c r="B446" s="53"/>
      <c r="C446" s="52"/>
      <c r="D446" s="52"/>
      <c r="E446" s="40"/>
      <c r="F446" s="29"/>
      <c r="H446" s="29"/>
    </row>
    <row r="447" spans="1:8">
      <c r="B447" s="53"/>
      <c r="C447" s="52"/>
      <c r="D447" s="52"/>
      <c r="E447" s="40"/>
      <c r="F447" s="29"/>
      <c r="H447" s="29"/>
    </row>
    <row r="448" spans="1:8">
      <c r="A448" s="321"/>
      <c r="B448" s="53"/>
      <c r="C448" s="52"/>
      <c r="D448" s="52"/>
      <c r="E448" s="40"/>
      <c r="F448" s="29"/>
      <c r="H448" s="29"/>
    </row>
    <row r="449" spans="1:8">
      <c r="A449" s="321"/>
      <c r="B449" s="53"/>
      <c r="C449" s="52"/>
      <c r="D449" s="52"/>
      <c r="E449" s="40"/>
      <c r="F449" s="29"/>
      <c r="H449" s="29"/>
    </row>
    <row r="450" spans="1:8">
      <c r="A450" s="321"/>
      <c r="B450" s="53"/>
      <c r="C450" s="52"/>
      <c r="D450" s="52"/>
      <c r="E450" s="40"/>
      <c r="F450" s="29"/>
      <c r="H450" s="29"/>
    </row>
    <row r="451" spans="1:8">
      <c r="A451" s="321"/>
      <c r="B451" s="53"/>
      <c r="C451" s="52"/>
      <c r="D451" s="52"/>
      <c r="E451" s="40"/>
      <c r="F451" s="29"/>
      <c r="H451" s="29"/>
    </row>
    <row r="452" spans="1:8">
      <c r="A452" s="321"/>
      <c r="B452" s="53"/>
      <c r="C452" s="52"/>
      <c r="D452" s="52"/>
      <c r="E452" s="40"/>
      <c r="F452" s="29"/>
      <c r="H452" s="29"/>
    </row>
    <row r="453" spans="1:8">
      <c r="A453" s="321"/>
      <c r="B453" s="53"/>
      <c r="C453" s="52"/>
      <c r="D453" s="52"/>
      <c r="E453" s="40"/>
      <c r="F453" s="29"/>
      <c r="H453" s="29"/>
    </row>
    <row r="454" spans="1:8">
      <c r="A454" s="321"/>
      <c r="B454" s="53"/>
      <c r="C454" s="52"/>
      <c r="D454" s="52"/>
      <c r="E454" s="40"/>
      <c r="F454" s="29"/>
      <c r="H454" s="29"/>
    </row>
    <row r="455" spans="1:8">
      <c r="A455" s="321"/>
      <c r="B455" s="53"/>
      <c r="C455" s="52"/>
      <c r="D455" s="52"/>
      <c r="E455" s="40"/>
      <c r="F455" s="29"/>
      <c r="H455" s="29"/>
    </row>
    <row r="456" spans="1:8">
      <c r="A456" s="321"/>
      <c r="B456" s="53"/>
      <c r="C456" s="52"/>
      <c r="D456" s="52"/>
      <c r="E456" s="40"/>
      <c r="F456" s="29"/>
      <c r="H456" s="29"/>
    </row>
    <row r="457" spans="1:8">
      <c r="A457" s="321"/>
      <c r="B457" s="53"/>
      <c r="C457" s="52"/>
      <c r="D457" s="52"/>
      <c r="E457" s="40"/>
      <c r="F457" s="29"/>
      <c r="H457" s="29"/>
    </row>
    <row r="458" spans="1:8">
      <c r="A458" s="321"/>
      <c r="B458" s="53"/>
      <c r="C458" s="52"/>
      <c r="D458" s="52"/>
      <c r="E458" s="40"/>
      <c r="F458" s="29"/>
      <c r="H458" s="29"/>
    </row>
    <row r="459" spans="1:8">
      <c r="A459" s="321"/>
      <c r="B459" s="53"/>
      <c r="C459" s="52"/>
      <c r="D459" s="52"/>
      <c r="E459" s="40"/>
      <c r="F459" s="29"/>
      <c r="H459" s="29"/>
    </row>
    <row r="460" spans="1:8">
      <c r="A460" s="321"/>
      <c r="B460" s="53"/>
      <c r="C460" s="52"/>
      <c r="D460" s="52"/>
      <c r="E460" s="40"/>
      <c r="F460" s="29"/>
      <c r="H460" s="29"/>
    </row>
    <row r="461" spans="1:8">
      <c r="A461" s="321"/>
      <c r="B461" s="53"/>
      <c r="C461" s="52"/>
      <c r="D461" s="52"/>
      <c r="E461" s="40"/>
      <c r="F461" s="29"/>
      <c r="H461" s="29"/>
    </row>
    <row r="462" spans="1:8">
      <c r="A462" s="321"/>
      <c r="B462" s="53"/>
      <c r="C462" s="52"/>
      <c r="D462" s="52"/>
      <c r="E462" s="40"/>
      <c r="F462" s="29"/>
      <c r="H462" s="29"/>
    </row>
    <row r="463" spans="1:8">
      <c r="A463" s="321"/>
      <c r="B463" s="53"/>
      <c r="C463" s="52"/>
      <c r="D463" s="52"/>
      <c r="E463" s="40"/>
      <c r="F463" s="29"/>
      <c r="H463" s="29"/>
    </row>
    <row r="464" spans="1:8">
      <c r="A464" s="321"/>
      <c r="B464" s="53"/>
      <c r="C464" s="52"/>
      <c r="D464" s="52"/>
      <c r="E464" s="40"/>
      <c r="F464" s="29"/>
      <c r="H464" s="29"/>
    </row>
    <row r="486" spans="1:8">
      <c r="A486" s="321"/>
      <c r="B486" s="43"/>
      <c r="E486" s="29"/>
      <c r="F486" s="29"/>
      <c r="H486" s="29"/>
    </row>
  </sheetData>
  <sheetProtection algorithmName="SHA-512" hashValue="08VS0GQkU/RZRuCJEKOoCrEyg6k0Jew39hVBNB1eursj7ozYDRr1HD8/fofRLc8Hyl5sDye4+S0fKporDWaxiQ==" saltValue="/68E8Ihu0mwMNybal0JeCQ==" spinCount="100000" sheet="1" objects="1" scenarios="1"/>
  <pageMargins left="0.59055118110236227" right="0.19685039370078741" top="0.74803149606299213" bottom="0.74803149606299213" header="0.31496062992125984" footer="0.31496062992125984"/>
  <pageSetup scale="75" firstPageNumber="57" fitToHeight="0" orientation="landscape" useFirstPageNumber="1" r:id="rId1"/>
  <headerFooter>
    <oddHeader>&amp;L&amp;9ENERGETSKA SANACIJA OBJEKTA VRTEC VRHOVCI ENOTA VRHOVCI, PRI KATERI SE UPOŠTEVAJO OKOLJSKI VIDIKI</oddHeader>
    <oddFooter>&amp;L&amp;A&amp;R&amp;P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F61"/>
  <sheetViews>
    <sheetView showZeros="0" zoomScaleNormal="100" workbookViewId="0">
      <selection activeCell="I65" sqref="I65"/>
    </sheetView>
  </sheetViews>
  <sheetFormatPr defaultColWidth="9.42578125" defaultRowHeight="15"/>
  <cols>
    <col min="1" max="1" width="9.5703125" style="70" customWidth="1"/>
    <col min="2" max="2" width="45.5703125" style="29" customWidth="1"/>
    <col min="3" max="3" width="35.5703125" style="73" customWidth="1"/>
    <col min="4" max="4" width="16.7109375" style="29" customWidth="1"/>
    <col min="5" max="5" width="26.140625" style="153" bestFit="1" customWidth="1"/>
    <col min="6" max="6" width="12.5703125" style="29" bestFit="1" customWidth="1"/>
    <col min="7" max="16384" width="9.42578125" style="29"/>
  </cols>
  <sheetData>
    <row r="1" spans="1:6" s="30" customFormat="1">
      <c r="A1" s="213" t="s">
        <v>739</v>
      </c>
      <c r="C1" s="214"/>
      <c r="D1" s="106"/>
    </row>
    <row r="2" spans="1:6" s="30" customFormat="1">
      <c r="D2" s="106"/>
    </row>
    <row r="3" spans="1:6">
      <c r="A3" s="70" t="s">
        <v>0</v>
      </c>
      <c r="B3" s="29" t="s">
        <v>1</v>
      </c>
      <c r="D3" s="106"/>
      <c r="E3" s="29"/>
    </row>
    <row r="4" spans="1:6">
      <c r="B4" s="29" t="s">
        <v>3</v>
      </c>
      <c r="D4" s="106"/>
      <c r="E4" s="29"/>
    </row>
    <row r="5" spans="1:6">
      <c r="A5" s="70" t="s">
        <v>2</v>
      </c>
      <c r="B5" s="29" t="s">
        <v>857</v>
      </c>
      <c r="D5" s="106"/>
      <c r="E5" s="29"/>
    </row>
    <row r="6" spans="1:6">
      <c r="A6" s="70" t="s">
        <v>13</v>
      </c>
      <c r="B6" s="29" t="s">
        <v>4</v>
      </c>
      <c r="D6" s="106"/>
      <c r="E6" s="29"/>
    </row>
    <row r="7" spans="1:6" ht="45">
      <c r="A7" s="329" t="s">
        <v>5</v>
      </c>
      <c r="B7" s="231" t="s">
        <v>856</v>
      </c>
      <c r="C7" s="231"/>
    </row>
    <row r="9" spans="1:6" ht="20.100000000000001" customHeight="1" thickBot="1">
      <c r="A9" s="116" t="s">
        <v>1510</v>
      </c>
      <c r="B9" s="419"/>
      <c r="C9" s="151" t="s">
        <v>1511</v>
      </c>
      <c r="D9" s="420" t="s">
        <v>1512</v>
      </c>
      <c r="E9" s="420" t="s">
        <v>1513</v>
      </c>
    </row>
    <row r="10" spans="1:6" ht="15" customHeight="1" thickTop="1">
      <c r="A10" s="75"/>
      <c r="B10" s="76"/>
      <c r="C10" s="77"/>
      <c r="D10" s="76"/>
      <c r="E10" s="416"/>
    </row>
    <row r="11" spans="1:6" s="69" customFormat="1" ht="20.100000000000001" customHeight="1">
      <c r="A11" s="78" t="s">
        <v>1722</v>
      </c>
      <c r="B11" s="79" t="s">
        <v>6</v>
      </c>
      <c r="C11" s="80"/>
      <c r="D11" s="80"/>
      <c r="E11" s="80"/>
    </row>
    <row r="12" spans="1:6" s="69" customFormat="1" ht="20.100000000000001" customHeight="1">
      <c r="A12" s="491" t="str">
        <f>'CSJ.Rek. gradbena dela'!A10</f>
        <v>CSJ1.</v>
      </c>
      <c r="B12" s="492" t="str">
        <f>'CSJ.Rek. gradbena dela'!B10</f>
        <v>RUŠITVENA DELA</v>
      </c>
      <c r="C12" s="83">
        <f>'CSJ.Rek. gradbena dela'!C10</f>
        <v>0</v>
      </c>
      <c r="D12" s="421">
        <f>'CSJ.Rek. gradbena dela'!D10</f>
        <v>0</v>
      </c>
      <c r="E12" s="432">
        <f>+C12-D12</f>
        <v>0</v>
      </c>
      <c r="F12" s="113"/>
    </row>
    <row r="13" spans="1:6" s="69" customFormat="1" ht="20.100000000000001" customHeight="1">
      <c r="A13" s="491" t="str">
        <f>'CSJ.Rek. gradbena dela'!A11</f>
        <v>CSJ2.</v>
      </c>
      <c r="B13" s="492" t="str">
        <f>'CSJ.Rek. gradbena dela'!B11</f>
        <v>ZIDARSKA DELA</v>
      </c>
      <c r="C13" s="83">
        <f>'CSJ.Rek. gradbena dela'!C11</f>
        <v>0</v>
      </c>
      <c r="D13" s="421">
        <f>'CSJ.Rek. gradbena dela'!D11</f>
        <v>0</v>
      </c>
      <c r="E13" s="432">
        <f t="shared" ref="E13:E15" si="0">+C13-D13</f>
        <v>0</v>
      </c>
      <c r="F13" s="113"/>
    </row>
    <row r="14" spans="1:6" s="69" customFormat="1" ht="20.100000000000001" customHeight="1">
      <c r="A14" s="472" t="str">
        <f>'CSJ.Rek. gradbena dela'!A12</f>
        <v>CSJ3.</v>
      </c>
      <c r="B14" s="473" t="str">
        <f>'CSJ.Rek. gradbena dela'!B12</f>
        <v>KANALIZACIJA</v>
      </c>
      <c r="C14" s="86">
        <f>'CSJ.Rek. gradbena dela'!C12</f>
        <v>0</v>
      </c>
      <c r="D14" s="421">
        <f>'CSJ.Rek. gradbena dela'!D12</f>
        <v>0</v>
      </c>
      <c r="E14" s="432">
        <f t="shared" si="0"/>
        <v>0</v>
      </c>
      <c r="F14" s="113"/>
    </row>
    <row r="15" spans="1:6" s="69" customFormat="1" ht="20.100000000000001" customHeight="1">
      <c r="A15" s="472"/>
      <c r="B15" s="473" t="str">
        <f>'CSJ.Rek. gradbena dela'!B13</f>
        <v xml:space="preserve">PROJEKTANTSKI NADZOR. </v>
      </c>
      <c r="C15" s="86">
        <f>'CSJ.Rek. gradbena dela'!C13</f>
        <v>0</v>
      </c>
      <c r="D15" s="421">
        <f>'CSJ.Rek. gradbena dela'!D13</f>
        <v>0</v>
      </c>
      <c r="E15" s="432">
        <f t="shared" si="0"/>
        <v>0</v>
      </c>
      <c r="F15" s="113"/>
    </row>
    <row r="16" spans="1:6" s="69" customFormat="1" ht="33.75">
      <c r="A16" s="87"/>
      <c r="B16" s="88" t="s">
        <v>28</v>
      </c>
      <c r="C16" s="549">
        <f>SUM(C12:C15)*0.1</f>
        <v>0</v>
      </c>
      <c r="D16" s="553">
        <f>+C16*'B.Skupna rekapitulacija'!C9</f>
        <v>0</v>
      </c>
      <c r="E16" s="551">
        <f t="shared" ref="E16" si="1">+C16-D16</f>
        <v>0</v>
      </c>
      <c r="F16" s="113"/>
    </row>
    <row r="17" spans="1:6" s="69" customFormat="1" ht="20.100000000000001" customHeight="1" thickBot="1">
      <c r="A17" s="94" t="s">
        <v>1722</v>
      </c>
      <c r="B17" s="89" t="s">
        <v>10</v>
      </c>
      <c r="C17" s="440">
        <f>SUM(C12:C16)</f>
        <v>0</v>
      </c>
      <c r="D17" s="440">
        <f>SUM(D12:D16)</f>
        <v>0</v>
      </c>
      <c r="E17" s="440">
        <f>SUM(E12:E16)</f>
        <v>0</v>
      </c>
      <c r="F17" s="113"/>
    </row>
    <row r="18" spans="1:6" s="69" customFormat="1" ht="20.100000000000001" customHeight="1" thickTop="1">
      <c r="A18" s="91"/>
      <c r="B18" s="82"/>
      <c r="C18" s="83"/>
      <c r="D18" s="417"/>
      <c r="E18" s="418"/>
      <c r="F18" s="113"/>
    </row>
    <row r="19" spans="1:6" s="69" customFormat="1" ht="20.100000000000001" customHeight="1">
      <c r="A19" s="78" t="s">
        <v>1536</v>
      </c>
      <c r="B19" s="79" t="s">
        <v>7</v>
      </c>
      <c r="C19" s="80"/>
      <c r="D19" s="80"/>
      <c r="E19" s="80"/>
      <c r="F19" s="113"/>
    </row>
    <row r="20" spans="1:6" s="69" customFormat="1" ht="20.100000000000001" customHeight="1">
      <c r="A20" s="81" t="str">
        <f>'CSK.Rek. obrtniška dela'!A10</f>
        <v>CSK1.</v>
      </c>
      <c r="B20" s="82" t="str">
        <f>'CSK.Rek. obrtniška dela'!B10</f>
        <v>TLAKARSKA DELA</v>
      </c>
      <c r="C20" s="83">
        <f>'CSK.Rek. obrtniška dela'!C10</f>
        <v>0</v>
      </c>
      <c r="D20" s="421">
        <f>'CSK.Rek. obrtniška dela'!D10</f>
        <v>0</v>
      </c>
      <c r="E20" s="432">
        <f>+C20-D20</f>
        <v>0</v>
      </c>
      <c r="F20" s="113"/>
    </row>
    <row r="21" spans="1:6" s="69" customFormat="1" ht="20.100000000000001" customHeight="1">
      <c r="A21" s="81" t="str">
        <f>'CSK.Rek. obrtniška dela'!A11</f>
        <v>CSK2.</v>
      </c>
      <c r="B21" s="82" t="str">
        <f>'CSK.Rek. obrtniška dela'!B11</f>
        <v>KERAMIČARSKA DELA</v>
      </c>
      <c r="C21" s="83">
        <f>'CSK.Rek. obrtniška dela'!C11</f>
        <v>0</v>
      </c>
      <c r="D21" s="421">
        <f>'CSK.Rek. obrtniška dela'!D11</f>
        <v>0</v>
      </c>
      <c r="E21" s="432">
        <f t="shared" ref="E21:E27" si="2">+C21-D21</f>
        <v>0</v>
      </c>
      <c r="F21" s="113"/>
    </row>
    <row r="22" spans="1:6" s="69" customFormat="1" ht="20.100000000000001" customHeight="1">
      <c r="A22" s="81" t="str">
        <f>'CSK.Rek. obrtniška dela'!A12</f>
        <v>CSK3.</v>
      </c>
      <c r="B22" s="82" t="str">
        <f>'CSK.Rek. obrtniška dela'!B12</f>
        <v>SLIKOPLESKARSKA DELA</v>
      </c>
      <c r="C22" s="83">
        <f>'CSK.Rek. obrtniška dela'!C12</f>
        <v>0</v>
      </c>
      <c r="D22" s="421">
        <f>'CSK.Rek. obrtniška dela'!D12</f>
        <v>0</v>
      </c>
      <c r="E22" s="432">
        <f t="shared" si="2"/>
        <v>0</v>
      </c>
      <c r="F22" s="113"/>
    </row>
    <row r="23" spans="1:6" s="69" customFormat="1" ht="20.100000000000001" customHeight="1">
      <c r="A23" s="81" t="str">
        <f>'CSK.Rek. obrtniška dela'!A13</f>
        <v>CSK4.</v>
      </c>
      <c r="B23" s="82" t="str">
        <f>'CSK.Rek. obrtniška dela'!B13</f>
        <v>SUHOMONTAŽNA DELA</v>
      </c>
      <c r="C23" s="83">
        <f>'CSK.Rek. obrtniška dela'!C13</f>
        <v>0</v>
      </c>
      <c r="D23" s="421">
        <f>'CSK.Rek. obrtniška dela'!D13</f>
        <v>0</v>
      </c>
      <c r="E23" s="432">
        <f t="shared" si="2"/>
        <v>0</v>
      </c>
      <c r="F23" s="113"/>
    </row>
    <row r="24" spans="1:6" s="69" customFormat="1" ht="20.100000000000001" customHeight="1">
      <c r="A24" s="81" t="str">
        <f>'CSK.Rek. obrtniška dela'!A14</f>
        <v>CSK5.</v>
      </c>
      <c r="B24" s="82" t="str">
        <f>'CSK.Rek. obrtniška dela'!B14</f>
        <v>STAVBNO POHIŠTVO</v>
      </c>
      <c r="C24" s="83">
        <f>'CSK.Rek. obrtniška dela'!C14</f>
        <v>0</v>
      </c>
      <c r="D24" s="421">
        <f>'CSK.Rek. obrtniška dela'!D14</f>
        <v>0</v>
      </c>
      <c r="E24" s="432">
        <f t="shared" si="2"/>
        <v>0</v>
      </c>
      <c r="F24" s="113"/>
    </row>
    <row r="25" spans="1:6" s="69" customFormat="1" ht="20.100000000000001" customHeight="1">
      <c r="A25" s="84" t="str">
        <f>'CSK.Rek. obrtniška dela'!A15</f>
        <v>CSK6.</v>
      </c>
      <c r="B25" s="92" t="str">
        <f>'CSK.Rek. obrtniška dela'!B15</f>
        <v>OSTALA DELA</v>
      </c>
      <c r="C25" s="93">
        <f>'CSK.Rek. obrtniška dela'!C15</f>
        <v>0</v>
      </c>
      <c r="D25" s="421">
        <f>'CSK.Rek. obrtniška dela'!D15</f>
        <v>0</v>
      </c>
      <c r="E25" s="432">
        <f t="shared" si="2"/>
        <v>0</v>
      </c>
      <c r="F25" s="113"/>
    </row>
    <row r="26" spans="1:6" s="69" customFormat="1" ht="20.100000000000001" customHeight="1">
      <c r="A26" s="84">
        <f>'CSK.Rek. obrtniška dela'!A16</f>
        <v>0</v>
      </c>
      <c r="B26" s="92" t="str">
        <f>'CSK.Rek. obrtniška dela'!B16</f>
        <v xml:space="preserve">PROJEKTANTSKI NADZOR. </v>
      </c>
      <c r="C26" s="93">
        <f>'CSK.Rek. obrtniška dela'!C16</f>
        <v>0</v>
      </c>
      <c r="D26" s="421">
        <f>'CSK.Rek. obrtniška dela'!D16</f>
        <v>0</v>
      </c>
      <c r="E26" s="432">
        <f t="shared" si="2"/>
        <v>0</v>
      </c>
      <c r="F26" s="113"/>
    </row>
    <row r="27" spans="1:6" s="69" customFormat="1" ht="33.75">
      <c r="A27" s="87"/>
      <c r="B27" s="88" t="s">
        <v>28</v>
      </c>
      <c r="C27" s="554">
        <f>SUM(C20:C25)*0.1</f>
        <v>0</v>
      </c>
      <c r="D27" s="553">
        <f>+C27*'B.Skupna rekapitulacija'!C9</f>
        <v>0</v>
      </c>
      <c r="E27" s="551">
        <f t="shared" si="2"/>
        <v>0</v>
      </c>
      <c r="F27" s="113"/>
    </row>
    <row r="28" spans="1:6" s="69" customFormat="1" ht="20.100000000000001" customHeight="1" thickBot="1">
      <c r="A28" s="94" t="s">
        <v>1536</v>
      </c>
      <c r="B28" s="89" t="s">
        <v>12</v>
      </c>
      <c r="C28" s="433">
        <f>SUM(C20:C27)</f>
        <v>0</v>
      </c>
      <c r="D28" s="433">
        <f>SUM(D20:D27)</f>
        <v>0</v>
      </c>
      <c r="E28" s="440">
        <f>SUM(E20:E27)</f>
        <v>0</v>
      </c>
      <c r="F28" s="113"/>
    </row>
    <row r="29" spans="1:6" s="69" customFormat="1" ht="20.100000000000001" customHeight="1" thickTop="1">
      <c r="A29" s="84"/>
      <c r="B29" s="82"/>
      <c r="C29" s="95"/>
      <c r="D29" s="417"/>
      <c r="E29" s="418"/>
      <c r="F29" s="113"/>
    </row>
    <row r="30" spans="1:6" s="69" customFormat="1" ht="20.100000000000001" customHeight="1">
      <c r="A30" s="78" t="s">
        <v>1556</v>
      </c>
      <c r="B30" s="79" t="s">
        <v>151</v>
      </c>
      <c r="C30" s="80"/>
      <c r="D30" s="80"/>
      <c r="E30" s="80"/>
      <c r="F30" s="113"/>
    </row>
    <row r="31" spans="1:6" s="69" customFormat="1" ht="20.100000000000001" customHeight="1">
      <c r="A31" s="81" t="str">
        <f>'CSL.Rek. elektro dela '!A10</f>
        <v>CSL1.</v>
      </c>
      <c r="B31" s="82" t="str">
        <f>'CSL.Rek. elektro dela '!B10</f>
        <v>MONTAŽNI MATERIAL</v>
      </c>
      <c r="C31" s="83">
        <f>'CSL.Rek. elektro dela '!C10</f>
        <v>0</v>
      </c>
      <c r="D31" s="421">
        <f>'CSL.Rek. elektro dela '!D10</f>
        <v>0</v>
      </c>
      <c r="E31" s="432">
        <f>+C31-D31</f>
        <v>0</v>
      </c>
      <c r="F31" s="113"/>
    </row>
    <row r="32" spans="1:6" s="69" customFormat="1" ht="20.100000000000001" customHeight="1">
      <c r="A32" s="81" t="str">
        <f>'CSL.Rek. elektro dela '!A11</f>
        <v>CSL2.</v>
      </c>
      <c r="B32" s="82" t="str">
        <f>'CSL.Rek. elektro dela '!B11</f>
        <v>RAZDELILNIKI</v>
      </c>
      <c r="C32" s="96">
        <f>'CSL.Rek. elektro dela '!C11</f>
        <v>0</v>
      </c>
      <c r="D32" s="421">
        <f>'CSL.Rek. elektro dela '!D11</f>
        <v>0</v>
      </c>
      <c r="E32" s="432">
        <f t="shared" ref="E32:E37" si="3">+C32-D32</f>
        <v>0</v>
      </c>
      <c r="F32" s="113"/>
    </row>
    <row r="33" spans="1:6" s="69" customFormat="1" ht="20.100000000000001" customHeight="1">
      <c r="A33" s="81" t="str">
        <f>'CSL.Rek. elektro dela '!A12</f>
        <v>CSL3.</v>
      </c>
      <c r="B33" s="82" t="str">
        <f>'CSL.Rek. elektro dela '!B12</f>
        <v>JAVLJANJE POŽARA</v>
      </c>
      <c r="C33" s="83">
        <f>'CSL.Rek. elektro dela '!C12</f>
        <v>0</v>
      </c>
      <c r="D33" s="421">
        <f>'CSL.Rek. elektro dela '!D12</f>
        <v>0</v>
      </c>
      <c r="E33" s="432">
        <f t="shared" si="3"/>
        <v>0</v>
      </c>
      <c r="F33" s="113"/>
    </row>
    <row r="34" spans="1:6" s="69" customFormat="1" ht="20.100000000000001" customHeight="1">
      <c r="A34" s="81" t="str">
        <f>'CSL.Rek. elektro dela '!A13</f>
        <v>CSL4.</v>
      </c>
      <c r="B34" s="97" t="str">
        <f>'CSL.Rek. elektro dela '!B13</f>
        <v>VARNOSTNO KRMILJENJE VRAT</v>
      </c>
      <c r="C34" s="83">
        <f>'CSL.Rek. elektro dela '!C13</f>
        <v>0</v>
      </c>
      <c r="D34" s="421">
        <f>'CSL.Rek. elektro dela '!D13</f>
        <v>0</v>
      </c>
      <c r="E34" s="432">
        <f t="shared" si="3"/>
        <v>0</v>
      </c>
      <c r="F34" s="113"/>
    </row>
    <row r="35" spans="1:6" s="69" customFormat="1" ht="20.100000000000001" customHeight="1">
      <c r="A35" s="81" t="str">
        <f>'CSL.Rek. elektro dela '!A14</f>
        <v>CSL5.</v>
      </c>
      <c r="B35" s="97" t="str">
        <f>'CSL.Rek. elektro dela '!B14</f>
        <v>OSTALE OBVEZNOSTI</v>
      </c>
      <c r="C35" s="83">
        <f>'CSL.Rek. elektro dela '!C14</f>
        <v>0</v>
      </c>
      <c r="D35" s="421">
        <f>'CSL.Rek. elektro dela '!D14</f>
        <v>0</v>
      </c>
      <c r="E35" s="432">
        <f t="shared" si="3"/>
        <v>0</v>
      </c>
      <c r="F35" s="113"/>
    </row>
    <row r="36" spans="1:6" s="69" customFormat="1" ht="20.100000000000001" customHeight="1">
      <c r="A36" s="81">
        <f>'CSL.Rek. elektro dela '!A15</f>
        <v>0</v>
      </c>
      <c r="B36" s="97" t="str">
        <f>'CSL.Rek. elektro dela '!B15</f>
        <v xml:space="preserve">PROJEKTANTSKI NADZOR. </v>
      </c>
      <c r="C36" s="83">
        <f>'CSL.Rek. elektro dela '!C15</f>
        <v>0</v>
      </c>
      <c r="D36" s="421">
        <f>'CSL.Rek. elektro dela '!D15</f>
        <v>0</v>
      </c>
      <c r="E36" s="432">
        <f t="shared" si="3"/>
        <v>0</v>
      </c>
      <c r="F36" s="113"/>
    </row>
    <row r="37" spans="1:6" s="69" customFormat="1" ht="33.75">
      <c r="A37" s="98"/>
      <c r="B37" s="88" t="s">
        <v>28</v>
      </c>
      <c r="C37" s="552">
        <f>SUM(C31:C36)*0.1</f>
        <v>0</v>
      </c>
      <c r="D37" s="553">
        <f>+C37*'B.Skupna rekapitulacija'!C9</f>
        <v>0</v>
      </c>
      <c r="E37" s="551">
        <f t="shared" si="3"/>
        <v>0</v>
      </c>
      <c r="F37" s="113"/>
    </row>
    <row r="38" spans="1:6" s="69" customFormat="1" ht="20.100000000000001" customHeight="1" thickBot="1">
      <c r="A38" s="94" t="s">
        <v>1556</v>
      </c>
      <c r="B38" s="89" t="s">
        <v>241</v>
      </c>
      <c r="C38" s="433">
        <f>SUM(C31:C37)</f>
        <v>0</v>
      </c>
      <c r="D38" s="433">
        <f>SUM(D31:D37)</f>
        <v>0</v>
      </c>
      <c r="E38" s="440">
        <f>SUM(E31:E37)</f>
        <v>0</v>
      </c>
      <c r="F38" s="113"/>
    </row>
    <row r="39" spans="1:6" s="69" customFormat="1" ht="20.100000000000001" customHeight="1" thickTop="1">
      <c r="A39" s="84"/>
      <c r="B39" s="82"/>
      <c r="C39" s="95"/>
      <c r="D39" s="417"/>
      <c r="E39" s="418"/>
      <c r="F39" s="113"/>
    </row>
    <row r="40" spans="1:6" s="69" customFormat="1" ht="20.100000000000001" customHeight="1">
      <c r="A40" s="78" t="s">
        <v>1557</v>
      </c>
      <c r="B40" s="79" t="s">
        <v>152</v>
      </c>
      <c r="C40" s="101"/>
      <c r="D40" s="80"/>
      <c r="E40" s="80"/>
      <c r="F40" s="113"/>
    </row>
    <row r="41" spans="1:6" s="69" customFormat="1" ht="20.100000000000001" customHeight="1">
      <c r="A41" s="84" t="str">
        <f>'CSM.Rek. strojna dela'!A10</f>
        <v>CSM1.</v>
      </c>
      <c r="B41" s="85" t="str">
        <f>'CSM.Rek. strojna dela'!B10</f>
        <v>DEMONTAŽNA DELA</v>
      </c>
      <c r="C41" s="449">
        <f>'CSM.Rek. strojna dela'!C10</f>
        <v>0</v>
      </c>
      <c r="D41" s="446">
        <f>'CSM.Rek. strojna dela'!D10</f>
        <v>0</v>
      </c>
      <c r="E41" s="432">
        <f t="shared" ref="E41:E46" si="4">+C41-D41</f>
        <v>0</v>
      </c>
      <c r="F41" s="113"/>
    </row>
    <row r="42" spans="1:6" s="69" customFormat="1" ht="20.100000000000001" customHeight="1">
      <c r="A42" s="84" t="str">
        <f>'CSM.Rek. strojna dela'!A11</f>
        <v>CSM2.</v>
      </c>
      <c r="B42" s="85" t="str">
        <f>'CSM.Rek. strojna dela'!B11</f>
        <v>PLINSKA KOTLOVNICA</v>
      </c>
      <c r="C42" s="449">
        <f>'CSM.Rek. strojna dela'!C11</f>
        <v>0</v>
      </c>
      <c r="D42" s="446">
        <f>'CSM.Rek. strojna dela'!D11</f>
        <v>0</v>
      </c>
      <c r="E42" s="432">
        <f t="shared" si="4"/>
        <v>0</v>
      </c>
      <c r="F42" s="113"/>
    </row>
    <row r="43" spans="1:6" s="69" customFormat="1" ht="20.100000000000001" customHeight="1">
      <c r="A43" s="84" t="str">
        <f>'CSM.Rek. strojna dela'!A12</f>
        <v>CSM3.</v>
      </c>
      <c r="B43" s="85" t="str">
        <f>'CSM.Rek. strojna dela'!B12</f>
        <v>RADIATORSKO OGREVANJE</v>
      </c>
      <c r="C43" s="449">
        <f>'CSM.Rek. strojna dela'!C12</f>
        <v>0</v>
      </c>
      <c r="D43" s="446">
        <f>'CSM.Rek. strojna dela'!D12</f>
        <v>0</v>
      </c>
      <c r="E43" s="432">
        <f t="shared" si="4"/>
        <v>0</v>
      </c>
      <c r="F43" s="113"/>
    </row>
    <row r="44" spans="1:6" s="69" customFormat="1" ht="20.100000000000001" customHeight="1">
      <c r="A44" s="84" t="str">
        <f>'CSM.Rek. strojna dela'!A13</f>
        <v>CSM4.</v>
      </c>
      <c r="B44" s="85" t="str">
        <f>'CSM.Rek. strojna dela'!B13</f>
        <v>VODOVODNA INSTALACIJA</v>
      </c>
      <c r="C44" s="449">
        <f>'CSM.Rek. strojna dela'!C13</f>
        <v>0</v>
      </c>
      <c r="D44" s="446">
        <f>'CSM.Rek. strojna dela'!D13</f>
        <v>0</v>
      </c>
      <c r="E44" s="432">
        <f t="shared" si="4"/>
        <v>0</v>
      </c>
      <c r="F44" s="113"/>
    </row>
    <row r="45" spans="1:6" s="69" customFormat="1" ht="20.100000000000001" customHeight="1">
      <c r="A45" s="84" t="str">
        <f>'CSM.Rek. strojna dela'!A14</f>
        <v>CSM.</v>
      </c>
      <c r="B45" s="85" t="str">
        <f>'CSM.Rek. strojna dela'!B14</f>
        <v xml:space="preserve">PROJEKTANTSKI NADZOR. </v>
      </c>
      <c r="C45" s="449">
        <f>'CSM.Rek. strojna dela'!C14</f>
        <v>0</v>
      </c>
      <c r="D45" s="446">
        <f>'CSM.Rek. strojna dela'!D14</f>
        <v>0</v>
      </c>
      <c r="E45" s="432">
        <f t="shared" si="4"/>
        <v>0</v>
      </c>
      <c r="F45" s="113"/>
    </row>
    <row r="46" spans="1:6" s="69" customFormat="1" ht="33.75">
      <c r="A46" s="84"/>
      <c r="B46" s="88" t="s">
        <v>28</v>
      </c>
      <c r="C46" s="549">
        <f>SUM(C41:C45)*0.1</f>
        <v>0</v>
      </c>
      <c r="D46" s="550">
        <f>+C46*'B.Skupna rekapitulacija'!$C$9</f>
        <v>0</v>
      </c>
      <c r="E46" s="551">
        <f t="shared" si="4"/>
        <v>0</v>
      </c>
      <c r="F46" s="113"/>
    </row>
    <row r="47" spans="1:6" s="69" customFormat="1" ht="20.100000000000001" customHeight="1" thickBot="1">
      <c r="A47" s="94" t="s">
        <v>1557</v>
      </c>
      <c r="B47" s="89" t="s">
        <v>611</v>
      </c>
      <c r="C47" s="433">
        <f>SUM(C41:C46)</f>
        <v>0</v>
      </c>
      <c r="D47" s="433">
        <f>SUM(D41:D46)</f>
        <v>0</v>
      </c>
      <c r="E47" s="440">
        <f>SUM(E41:E46)</f>
        <v>0</v>
      </c>
      <c r="F47" s="113"/>
    </row>
    <row r="48" spans="1:6" s="100" customFormat="1" ht="20.100000000000001" customHeight="1" thickTop="1">
      <c r="A48" s="84"/>
      <c r="B48" s="85"/>
      <c r="C48" s="99"/>
      <c r="D48" s="417"/>
      <c r="E48" s="418"/>
      <c r="F48" s="113"/>
    </row>
    <row r="49" spans="1:6" s="69" customFormat="1" ht="20.100000000000001" customHeight="1">
      <c r="A49" s="78" t="s">
        <v>1578</v>
      </c>
      <c r="B49" s="79" t="s">
        <v>1724</v>
      </c>
      <c r="C49" s="101"/>
      <c r="D49" s="80"/>
      <c r="E49" s="80"/>
      <c r="F49" s="113"/>
    </row>
    <row r="50" spans="1:6" s="69" customFormat="1" ht="20.100000000000001" customHeight="1">
      <c r="A50" s="84" t="str">
        <f>CSO.Oprema!A10</f>
        <v>CSO1.</v>
      </c>
      <c r="B50" s="85" t="str">
        <f>CSO.Oprema!B10</f>
        <v>SANITARNA OPREMA</v>
      </c>
      <c r="C50" s="449">
        <f>CSO.Oprema!C10</f>
        <v>0</v>
      </c>
      <c r="D50" s="446">
        <f>CSO.Oprema!D10</f>
        <v>0</v>
      </c>
      <c r="E50" s="432">
        <f t="shared" ref="E50:E53" si="5">+C50-D50</f>
        <v>0</v>
      </c>
      <c r="F50" s="113"/>
    </row>
    <row r="51" spans="1:6" s="69" customFormat="1" ht="20.100000000000001" customHeight="1">
      <c r="A51" s="84" t="str">
        <f>CSO.Oprema!A11</f>
        <v>SCO2.</v>
      </c>
      <c r="B51" s="85" t="str">
        <f>CSO.Oprema!B11</f>
        <v>POHIŠTVENA OPREMA</v>
      </c>
      <c r="C51" s="449">
        <f>CSO.Oprema!C11</f>
        <v>0</v>
      </c>
      <c r="D51" s="446">
        <f>CSO.Oprema!D11</f>
        <v>0</v>
      </c>
      <c r="E51" s="432">
        <f t="shared" si="5"/>
        <v>0</v>
      </c>
      <c r="F51" s="113"/>
    </row>
    <row r="52" spans="1:6" s="69" customFormat="1" ht="20.100000000000001" customHeight="1">
      <c r="A52" s="84" t="str">
        <f>CSO.Oprema!A12</f>
        <v>CSO</v>
      </c>
      <c r="B52" s="85" t="str">
        <f>CSO.Oprema!B12</f>
        <v xml:space="preserve">PROJEKTANTSKI NADZOR. </v>
      </c>
      <c r="C52" s="449">
        <f>CSO.Oprema!C12</f>
        <v>0</v>
      </c>
      <c r="D52" s="446">
        <f>CSO.Oprema!D12</f>
        <v>0</v>
      </c>
      <c r="E52" s="432">
        <f t="shared" si="5"/>
        <v>0</v>
      </c>
      <c r="F52" s="113"/>
    </row>
    <row r="53" spans="1:6" s="69" customFormat="1" ht="33.75">
      <c r="A53" s="84"/>
      <c r="B53" s="88" t="s">
        <v>28</v>
      </c>
      <c r="C53" s="549">
        <f>SUM(C50:C51)*0.1</f>
        <v>0</v>
      </c>
      <c r="D53" s="550">
        <f>+C53*'B.Skupna rekapitulacija'!$C$9</f>
        <v>0</v>
      </c>
      <c r="E53" s="551">
        <f t="shared" si="5"/>
        <v>0</v>
      </c>
      <c r="F53" s="113"/>
    </row>
    <row r="54" spans="1:6" s="69" customFormat="1" ht="20.100000000000001" customHeight="1" thickBot="1">
      <c r="A54" s="94" t="s">
        <v>1723</v>
      </c>
      <c r="B54" s="89" t="s">
        <v>1577</v>
      </c>
      <c r="C54" s="433">
        <f>SUM(C50:C53)</f>
        <v>0</v>
      </c>
      <c r="D54" s="433">
        <f>SUM(D50:D53)</f>
        <v>0</v>
      </c>
      <c r="E54" s="440">
        <f>SUM(E50:E53)</f>
        <v>0</v>
      </c>
      <c r="F54" s="113"/>
    </row>
    <row r="55" spans="1:6" s="100" customFormat="1" ht="20.100000000000001" customHeight="1" thickTop="1">
      <c r="A55" s="84"/>
      <c r="B55" s="85"/>
      <c r="C55" s="99"/>
      <c r="D55" s="417"/>
      <c r="E55" s="418"/>
      <c r="F55" s="113"/>
    </row>
    <row r="56" spans="1:6" s="69" customFormat="1" ht="63.75" thickBot="1">
      <c r="A56" s="450" t="s">
        <v>1725</v>
      </c>
      <c r="B56" s="89" t="s">
        <v>29</v>
      </c>
      <c r="C56" s="90"/>
      <c r="D56" s="415"/>
      <c r="E56" s="440">
        <f>+E47+E38+E28+E17+E54</f>
        <v>0</v>
      </c>
      <c r="F56" s="113"/>
    </row>
    <row r="57" spans="1:6" s="69" customFormat="1" ht="16.5" thickTop="1">
      <c r="A57" s="84"/>
      <c r="B57" s="102"/>
      <c r="C57" s="95"/>
      <c r="D57" s="417"/>
      <c r="E57" s="418"/>
    </row>
    <row r="58" spans="1:6" s="69" customFormat="1" ht="20.100000000000001" customHeight="1" thickBot="1">
      <c r="A58" s="94"/>
      <c r="B58" s="89" t="s">
        <v>32</v>
      </c>
      <c r="C58" s="90"/>
      <c r="D58" s="415"/>
      <c r="E58" s="440">
        <f>+E56</f>
        <v>0</v>
      </c>
    </row>
    <row r="59" spans="1:6" s="69" customFormat="1" ht="20.100000000000001" customHeight="1" thickTop="1">
      <c r="A59" s="103"/>
      <c r="B59" s="104" t="s">
        <v>24</v>
      </c>
      <c r="C59" s="105"/>
      <c r="D59" s="417"/>
      <c r="E59" s="643">
        <f>+E58*0.22</f>
        <v>0</v>
      </c>
    </row>
    <row r="60" spans="1:6" s="147" customFormat="1" ht="63.75" thickBot="1">
      <c r="A60" s="450" t="s">
        <v>1725</v>
      </c>
      <c r="B60" s="151" t="s">
        <v>31</v>
      </c>
      <c r="C60" s="152"/>
      <c r="D60" s="415"/>
      <c r="E60" s="440">
        <f>SUM(E58:E59)</f>
        <v>0</v>
      </c>
    </row>
    <row r="61" spans="1:6" ht="15.75" customHeight="1" thickTop="1"/>
  </sheetData>
  <sheetProtection algorithmName="SHA-512" hashValue="Nmh1zFaQ8hh6wEmdskeBeofjBdWzuUOPnnDRKJIruFJlet/gdDyKf1kZczk95f7MgGVKufbwJxtK6tgu7JuQ+A==" saltValue="POx9yGE+6GCDYLnzhXF/Ag==" spinCount="100000" sheet="1" objects="1" scenarios="1"/>
  <pageMargins left="0.59055118110236227" right="0.19685039370078741" top="0.74803149606299213" bottom="0.74803149606299213" header="0.31496062992125984" footer="0.31496062992125984"/>
  <pageSetup scale="73" firstPageNumber="60" fitToHeight="0" orientation="portrait" useFirstPageNumber="1" r:id="rId1"/>
  <headerFooter>
    <oddHeader>&amp;L&amp;9ENERGETSKA SANACIJA OBJEKTA VRTEC VRHOVCI ENOTA VRHOVCI, PRI KATERI SE UPOŠTEVAJO OKOLJSKI VIDIKI</oddHeader>
    <oddFooter>&amp;L&amp;A&amp;R&amp;P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F16"/>
  <sheetViews>
    <sheetView showZeros="0" workbookViewId="0">
      <selection activeCell="C21" sqref="C21"/>
    </sheetView>
  </sheetViews>
  <sheetFormatPr defaultColWidth="9.42578125" defaultRowHeight="15"/>
  <cols>
    <col min="1" max="1" width="10.28515625" style="70" customWidth="1"/>
    <col min="2" max="2" width="45.5703125" style="29" customWidth="1"/>
    <col min="3" max="3" width="30" style="73" customWidth="1"/>
    <col min="4" max="4" width="14.7109375" style="29" customWidth="1"/>
    <col min="5" max="5" width="26.140625" style="153" bestFit="1" customWidth="1"/>
    <col min="6" max="6" width="12.5703125" style="29" bestFit="1" customWidth="1"/>
    <col min="7" max="16384" width="9.42578125" style="29"/>
  </cols>
  <sheetData>
    <row r="1" spans="1:6" s="30" customFormat="1">
      <c r="A1" s="213" t="s">
        <v>739</v>
      </c>
      <c r="C1" s="214"/>
      <c r="D1" s="106"/>
    </row>
    <row r="2" spans="1:6" s="30" customFormat="1">
      <c r="D2" s="106"/>
    </row>
    <row r="3" spans="1:6">
      <c r="A3" s="70" t="s">
        <v>0</v>
      </c>
      <c r="B3" s="29" t="s">
        <v>1</v>
      </c>
      <c r="D3" s="106"/>
      <c r="E3" s="29"/>
    </row>
    <row r="4" spans="1:6">
      <c r="B4" s="29" t="s">
        <v>3</v>
      </c>
      <c r="D4" s="106"/>
      <c r="E4" s="29"/>
    </row>
    <row r="5" spans="1:6">
      <c r="A5" s="70" t="s">
        <v>2</v>
      </c>
      <c r="B5" s="29" t="s">
        <v>857</v>
      </c>
      <c r="D5" s="106"/>
      <c r="E5" s="29"/>
    </row>
    <row r="6" spans="1:6">
      <c r="A6" s="70" t="s">
        <v>13</v>
      </c>
      <c r="B6" s="29" t="s">
        <v>4</v>
      </c>
      <c r="D6" s="106"/>
      <c r="E6" s="29"/>
    </row>
    <row r="7" spans="1:6" ht="45">
      <c r="A7" s="329" t="s">
        <v>5</v>
      </c>
      <c r="B7" s="231" t="s">
        <v>856</v>
      </c>
      <c r="C7" s="231"/>
    </row>
    <row r="9" spans="1:6" ht="18.75">
      <c r="A9" s="251" t="s">
        <v>1533</v>
      </c>
      <c r="B9" s="74" t="s">
        <v>1528</v>
      </c>
      <c r="C9" s="265" t="s">
        <v>1511</v>
      </c>
      <c r="D9" s="445" t="s">
        <v>1512</v>
      </c>
      <c r="E9" s="414" t="s">
        <v>1513</v>
      </c>
    </row>
    <row r="10" spans="1:6" s="69" customFormat="1" ht="15.75">
      <c r="A10" s="472" t="str">
        <f>'CSJ1.Rušitvena dela'!$A$3</f>
        <v>CSJ1.</v>
      </c>
      <c r="B10" s="85" t="s">
        <v>110</v>
      </c>
      <c r="C10" s="86">
        <f>'CSJ1.Rušitvena dela'!$F$109</f>
        <v>0</v>
      </c>
      <c r="D10" s="421">
        <f>'CSJ1.Rušitvena dela'!$H$109</f>
        <v>0</v>
      </c>
      <c r="E10" s="432">
        <f>+C10-D10</f>
        <v>0</v>
      </c>
      <c r="F10" s="113"/>
    </row>
    <row r="11" spans="1:6" s="69" customFormat="1" ht="15.75">
      <c r="A11" s="472" t="str">
        <f>'CSJ2.Zidarska dela'!$A$3</f>
        <v>CSJ2.</v>
      </c>
      <c r="B11" s="85" t="s">
        <v>111</v>
      </c>
      <c r="C11" s="86">
        <f>'CSJ2.Zidarska dela'!$F$116</f>
        <v>0</v>
      </c>
      <c r="D11" s="421">
        <f>'CSJ2.Zidarska dela'!$H$116</f>
        <v>0</v>
      </c>
      <c r="E11" s="432">
        <f t="shared" ref="E11:E14" si="0">+C11-D11</f>
        <v>0</v>
      </c>
      <c r="F11" s="113"/>
    </row>
    <row r="12" spans="1:6" s="69" customFormat="1" ht="15.75">
      <c r="A12" s="84" t="s">
        <v>1530</v>
      </c>
      <c r="B12" s="473" t="s">
        <v>1641</v>
      </c>
      <c r="C12" s="86">
        <f>CSJ3.Kanalizacija!$F$36</f>
        <v>0</v>
      </c>
      <c r="D12" s="421">
        <f>CSJ3.Kanalizacija!$H$36</f>
        <v>0</v>
      </c>
      <c r="E12" s="432">
        <f t="shared" si="0"/>
        <v>0</v>
      </c>
      <c r="F12" s="113"/>
    </row>
    <row r="13" spans="1:6" s="69" customFormat="1" ht="15.75">
      <c r="A13" s="84"/>
      <c r="B13" s="504" t="s">
        <v>2110</v>
      </c>
      <c r="C13" s="86">
        <f>SUM(C10:C12)*0.022</f>
        <v>0</v>
      </c>
      <c r="D13" s="93">
        <f>+C13*'B.Skupna rekapitulacija'!$C$9</f>
        <v>0</v>
      </c>
      <c r="E13" s="432">
        <f t="shared" si="0"/>
        <v>0</v>
      </c>
      <c r="F13" s="113"/>
    </row>
    <row r="14" spans="1:6" s="69" customFormat="1" ht="51">
      <c r="A14" s="84"/>
      <c r="B14" s="505" t="s">
        <v>2111</v>
      </c>
      <c r="C14" s="86"/>
      <c r="D14" s="421"/>
      <c r="E14" s="432">
        <f t="shared" si="0"/>
        <v>0</v>
      </c>
      <c r="F14" s="113"/>
    </row>
    <row r="15" spans="1:6" s="147" customFormat="1" ht="19.5" thickBot="1">
      <c r="A15" s="142" t="s">
        <v>1533</v>
      </c>
      <c r="B15" s="151" t="s">
        <v>1529</v>
      </c>
      <c r="C15" s="90">
        <f>SUM(C10:C14)</f>
        <v>0</v>
      </c>
      <c r="D15" s="90">
        <f>SUM(D10:D14)</f>
        <v>0</v>
      </c>
      <c r="E15" s="152">
        <f>SUM(E10:E14)</f>
        <v>0</v>
      </c>
      <c r="F15" s="285"/>
    </row>
    <row r="16" spans="1:6" s="100" customFormat="1" ht="16.5" thickTop="1">
      <c r="A16" s="241"/>
      <c r="B16" s="242"/>
      <c r="C16" s="243"/>
      <c r="E16" s="155"/>
      <c r="F16" s="244"/>
    </row>
  </sheetData>
  <sheetProtection algorithmName="SHA-512" hashValue="ey3NdUrtBPM8l6q+rlyC2z46a4JGSpvSxTi18bBOe6NIsu84hYBm45OCIdPYLrNIbtGUCsmh5IhhA7+cChyiug==" saltValue="5Rbyo/ecFInjc/t4qB0lqg==" spinCount="100000" sheet="1" objects="1" scenarios="1"/>
  <pageMargins left="0.59055118110236227" right="0.19685039370078741" top="0.74803149606299213" bottom="0.74803149606299213" header="0.31496062992125984" footer="0.31496062992125984"/>
  <pageSetup scale="77" firstPageNumber="62" fitToHeight="0" orientation="portrait" useFirstPageNumber="1" r:id="rId1"/>
  <headerFooter>
    <oddHeader>&amp;L&amp;9ENERGETSKA SANACIJA OBJEKTA VRTEC VRHOVCI ENOTA VRHOVCI, PRI KATERI SE UPOŠTEVAJO OKOLJSKI VIDIKI</oddHeader>
    <oddFooter>&amp;L&amp;A&amp;R&amp;P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J413"/>
  <sheetViews>
    <sheetView showZeros="0" topLeftCell="A22" zoomScaleNormal="100" workbookViewId="0">
      <selection activeCell="M44" sqref="M44"/>
    </sheetView>
  </sheetViews>
  <sheetFormatPr defaultColWidth="9.42578125" defaultRowHeight="15"/>
  <cols>
    <col min="1" max="1" width="10.42578125" style="198" bestFit="1" customWidth="1"/>
    <col min="2" max="2" width="45.5703125" style="469" customWidth="1"/>
    <col min="3" max="3" width="7.28515625" style="70" bestFit="1" customWidth="1"/>
    <col min="4" max="4" width="8.42578125" style="70" customWidth="1"/>
    <col min="5" max="5" width="11.42578125" style="41" bestFit="1" customWidth="1"/>
    <col min="6" max="6" width="14.85546875" style="41" bestFit="1" customWidth="1"/>
    <col min="7" max="7" width="16.5703125" style="29" customWidth="1"/>
    <col min="8" max="8" width="18" style="50" bestFit="1" customWidth="1"/>
    <col min="9" max="9" width="22.5703125" style="29" bestFit="1" customWidth="1"/>
    <col min="10" max="10" width="18" style="29" bestFit="1" customWidth="1"/>
    <col min="11" max="16384" width="9.42578125" style="29"/>
  </cols>
  <sheetData>
    <row r="1" spans="1:10" s="147" customFormat="1" ht="18.75">
      <c r="A1" s="278" t="s">
        <v>1526</v>
      </c>
      <c r="B1" s="458" t="s">
        <v>6</v>
      </c>
      <c r="C1" s="262"/>
      <c r="D1" s="262"/>
      <c r="E1" s="279"/>
      <c r="F1" s="279"/>
      <c r="G1" s="280"/>
      <c r="H1" s="270"/>
      <c r="I1" s="270"/>
      <c r="J1" s="270"/>
    </row>
    <row r="3" spans="1:10" s="147" customFormat="1" ht="18.75">
      <c r="A3" s="271" t="s">
        <v>1532</v>
      </c>
      <c r="B3" s="459" t="s">
        <v>118</v>
      </c>
      <c r="C3" s="267"/>
      <c r="D3" s="267"/>
      <c r="E3" s="272"/>
      <c r="F3" s="272"/>
      <c r="G3" s="281"/>
      <c r="H3" s="266"/>
      <c r="I3" s="266"/>
      <c r="J3" s="266"/>
    </row>
    <row r="4" spans="1:10">
      <c r="A4" s="196"/>
      <c r="B4" s="460"/>
    </row>
    <row r="5" spans="1:10">
      <c r="A5" s="451"/>
      <c r="B5" s="461" t="s">
        <v>259</v>
      </c>
    </row>
    <row r="6" spans="1:10" ht="25.5">
      <c r="A6" s="39"/>
      <c r="B6" s="462" t="s">
        <v>260</v>
      </c>
    </row>
    <row r="7" spans="1:10" ht="25.5">
      <c r="A7" s="39"/>
      <c r="B7" s="462" t="s">
        <v>261</v>
      </c>
    </row>
    <row r="8" spans="1:10">
      <c r="A8" s="39"/>
      <c r="B8" s="462" t="s">
        <v>262</v>
      </c>
    </row>
    <row r="9" spans="1:10">
      <c r="A9" s="39"/>
      <c r="B9" s="462" t="s">
        <v>181</v>
      </c>
    </row>
    <row r="10" spans="1:10">
      <c r="A10" s="39" t="s">
        <v>237</v>
      </c>
      <c r="B10" s="462" t="s">
        <v>263</v>
      </c>
    </row>
    <row r="11" spans="1:10" ht="25.5">
      <c r="A11" s="39" t="s">
        <v>237</v>
      </c>
      <c r="B11" s="462" t="s">
        <v>264</v>
      </c>
    </row>
    <row r="12" spans="1:10">
      <c r="A12" s="39"/>
      <c r="B12" s="462" t="s">
        <v>265</v>
      </c>
    </row>
    <row r="13" spans="1:10" ht="25.5">
      <c r="A13" s="39" t="s">
        <v>237</v>
      </c>
      <c r="B13" s="462" t="s">
        <v>266</v>
      </c>
    </row>
    <row r="14" spans="1:10" ht="25.5">
      <c r="A14" s="39"/>
      <c r="B14" s="462" t="s">
        <v>267</v>
      </c>
    </row>
    <row r="15" spans="1:10" ht="25.5">
      <c r="A15" s="39" t="s">
        <v>237</v>
      </c>
      <c r="B15" s="462" t="s">
        <v>268</v>
      </c>
    </row>
    <row r="16" spans="1:10" ht="25.5">
      <c r="A16" s="39"/>
      <c r="B16" s="462" t="s">
        <v>269</v>
      </c>
    </row>
    <row r="17" spans="1:2">
      <c r="A17" s="39"/>
      <c r="B17" s="462" t="s">
        <v>270</v>
      </c>
    </row>
    <row r="18" spans="1:2" ht="25.5">
      <c r="A18" s="39" t="s">
        <v>237</v>
      </c>
      <c r="B18" s="462" t="s">
        <v>271</v>
      </c>
    </row>
    <row r="19" spans="1:2" ht="25.5">
      <c r="A19" s="39"/>
      <c r="B19" s="462" t="s">
        <v>272</v>
      </c>
    </row>
    <row r="20" spans="1:2">
      <c r="A20" s="39"/>
      <c r="B20" s="462" t="s">
        <v>273</v>
      </c>
    </row>
    <row r="21" spans="1:2" ht="25.5">
      <c r="A21" s="39" t="s">
        <v>237</v>
      </c>
      <c r="B21" s="462" t="s">
        <v>274</v>
      </c>
    </row>
    <row r="22" spans="1:2" ht="25.5">
      <c r="A22" s="39"/>
      <c r="B22" s="462" t="s">
        <v>275</v>
      </c>
    </row>
    <row r="23" spans="1:2" ht="25.5">
      <c r="A23" s="39" t="s">
        <v>237</v>
      </c>
      <c r="B23" s="462" t="s">
        <v>276</v>
      </c>
    </row>
    <row r="24" spans="1:2">
      <c r="A24" s="39"/>
      <c r="B24" s="462" t="s">
        <v>277</v>
      </c>
    </row>
    <row r="25" spans="1:2" ht="25.5">
      <c r="A25" s="39" t="s">
        <v>237</v>
      </c>
      <c r="B25" s="462" t="s">
        <v>278</v>
      </c>
    </row>
    <row r="26" spans="1:2" ht="25.5">
      <c r="A26" s="39"/>
      <c r="B26" s="462" t="s">
        <v>279</v>
      </c>
    </row>
    <row r="27" spans="1:2">
      <c r="A27" s="39"/>
      <c r="B27" s="462" t="s">
        <v>280</v>
      </c>
    </row>
    <row r="28" spans="1:2" ht="25.5">
      <c r="A28" s="39" t="s">
        <v>237</v>
      </c>
      <c r="B28" s="462" t="s">
        <v>281</v>
      </c>
    </row>
    <row r="29" spans="1:2">
      <c r="A29" s="39"/>
      <c r="B29" s="462" t="s">
        <v>282</v>
      </c>
    </row>
    <row r="30" spans="1:2" ht="25.5">
      <c r="A30" s="451" t="s">
        <v>237</v>
      </c>
      <c r="B30" s="463" t="s">
        <v>283</v>
      </c>
    </row>
    <row r="31" spans="1:2">
      <c r="A31" s="451"/>
      <c r="B31" s="463" t="s">
        <v>284</v>
      </c>
    </row>
    <row r="32" spans="1:2">
      <c r="A32" s="196"/>
      <c r="B32" s="460"/>
    </row>
    <row r="33" spans="1:10" s="39" customFormat="1" ht="12.75">
      <c r="A33" s="422" t="s">
        <v>1514</v>
      </c>
      <c r="B33" s="464" t="s">
        <v>17</v>
      </c>
      <c r="C33" s="37" t="s">
        <v>1515</v>
      </c>
      <c r="D33" s="37" t="s">
        <v>1516</v>
      </c>
      <c r="E33" s="423" t="s">
        <v>1517</v>
      </c>
      <c r="F33" s="38" t="s">
        <v>1518</v>
      </c>
      <c r="G33" s="38" t="s">
        <v>1519</v>
      </c>
      <c r="H33" s="38" t="s">
        <v>1520</v>
      </c>
      <c r="I33" s="424" t="s">
        <v>1521</v>
      </c>
      <c r="J33" s="35" t="s">
        <v>41</v>
      </c>
    </row>
    <row r="34" spans="1:10" s="22" customFormat="1">
      <c r="A34" s="220"/>
      <c r="B34" s="23"/>
      <c r="C34" s="221"/>
      <c r="D34" s="595"/>
      <c r="E34" s="593"/>
      <c r="F34" s="21"/>
      <c r="G34" s="126"/>
      <c r="H34" s="127"/>
    </row>
    <row r="35" spans="1:10" s="22" customFormat="1">
      <c r="A35" s="456">
        <v>1</v>
      </c>
      <c r="B35" s="466" t="s">
        <v>1585</v>
      </c>
      <c r="C35" s="119"/>
      <c r="D35" s="595"/>
      <c r="E35" s="593"/>
      <c r="F35" s="21"/>
      <c r="G35" s="126"/>
      <c r="H35" s="127"/>
    </row>
    <row r="36" spans="1:10" s="22" customFormat="1">
      <c r="A36" s="456"/>
      <c r="B36" s="466" t="s">
        <v>1586</v>
      </c>
      <c r="C36" s="456" t="s">
        <v>15</v>
      </c>
      <c r="D36" s="595">
        <v>10</v>
      </c>
      <c r="E36" s="594"/>
      <c r="F36" s="72">
        <f>+E36*D36</f>
        <v>0</v>
      </c>
      <c r="G36" s="425">
        <f>+E36*'B.Skupna rekapitulacija'!$C$9</f>
        <v>0</v>
      </c>
      <c r="H36" s="425">
        <f>+G36*D36</f>
        <v>0</v>
      </c>
      <c r="I36" s="427">
        <f>+E36*(1-'B.Skupna rekapitulacija'!$C$9)</f>
        <v>0</v>
      </c>
      <c r="J36" s="426">
        <f>+I36*D36</f>
        <v>0</v>
      </c>
    </row>
    <row r="37" spans="1:10" s="22" customFormat="1">
      <c r="A37" s="456"/>
      <c r="B37" s="466"/>
      <c r="C37" s="119"/>
      <c r="D37" s="595"/>
      <c r="E37" s="593"/>
      <c r="F37" s="21"/>
      <c r="G37" s="126"/>
      <c r="H37" s="127"/>
    </row>
    <row r="38" spans="1:10" s="22" customFormat="1">
      <c r="A38" s="456">
        <v>2</v>
      </c>
      <c r="B38" s="466" t="s">
        <v>1585</v>
      </c>
      <c r="C38" s="119"/>
      <c r="D38" s="595"/>
      <c r="E38" s="593"/>
      <c r="F38" s="21"/>
      <c r="G38" s="126"/>
      <c r="H38" s="127"/>
    </row>
    <row r="39" spans="1:10" s="22" customFormat="1">
      <c r="A39" s="456"/>
      <c r="B39" s="466" t="s">
        <v>1588</v>
      </c>
      <c r="C39" s="456" t="s">
        <v>15</v>
      </c>
      <c r="D39" s="595">
        <v>25</v>
      </c>
      <c r="E39" s="594"/>
      <c r="F39" s="72">
        <f>+E39*D39</f>
        <v>0</v>
      </c>
      <c r="G39" s="425">
        <f>+E39*'B.Skupna rekapitulacija'!$C$9</f>
        <v>0</v>
      </c>
      <c r="H39" s="425">
        <f>+G39*D39</f>
        <v>0</v>
      </c>
      <c r="I39" s="427">
        <f>+E39*(1-'B.Skupna rekapitulacija'!$C$9)</f>
        <v>0</v>
      </c>
      <c r="J39" s="426">
        <f>+I39*D39</f>
        <v>0</v>
      </c>
    </row>
    <row r="40" spans="1:10" s="22" customFormat="1">
      <c r="A40" s="456"/>
      <c r="B40" s="466"/>
      <c r="C40" s="119"/>
      <c r="D40" s="595"/>
      <c r="E40" s="593"/>
      <c r="F40" s="21"/>
      <c r="G40" s="126"/>
      <c r="H40" s="127"/>
    </row>
    <row r="41" spans="1:10" s="22" customFormat="1">
      <c r="A41" s="456">
        <v>3</v>
      </c>
      <c r="B41" s="466" t="s">
        <v>1589</v>
      </c>
      <c r="C41" s="119"/>
      <c r="D41" s="595"/>
      <c r="E41" s="593"/>
      <c r="F41" s="21"/>
      <c r="G41" s="126"/>
      <c r="H41" s="127"/>
    </row>
    <row r="42" spans="1:10" s="22" customFormat="1">
      <c r="A42" s="456"/>
      <c r="B42" s="466" t="s">
        <v>1590</v>
      </c>
      <c r="C42" s="456" t="s">
        <v>15</v>
      </c>
      <c r="D42" s="595">
        <v>6</v>
      </c>
      <c r="E42" s="594"/>
      <c r="F42" s="72">
        <f>+E42*D42</f>
        <v>0</v>
      </c>
      <c r="G42" s="425">
        <f>+E42*'B.Skupna rekapitulacija'!$C$9</f>
        <v>0</v>
      </c>
      <c r="H42" s="425">
        <f>+G42*D42</f>
        <v>0</v>
      </c>
      <c r="I42" s="427">
        <f>+E42*(1-'B.Skupna rekapitulacija'!$C$9)</f>
        <v>0</v>
      </c>
      <c r="J42" s="426">
        <f>+I42*D42</f>
        <v>0</v>
      </c>
    </row>
    <row r="43" spans="1:10" s="22" customFormat="1">
      <c r="A43" s="456"/>
      <c r="B43" s="466"/>
      <c r="C43" s="119"/>
      <c r="D43" s="595"/>
      <c r="E43" s="593"/>
      <c r="F43" s="21"/>
      <c r="G43" s="126"/>
      <c r="H43" s="127"/>
    </row>
    <row r="44" spans="1:10" s="22" customFormat="1">
      <c r="A44" s="456">
        <v>4</v>
      </c>
      <c r="B44" s="466" t="s">
        <v>1589</v>
      </c>
      <c r="C44" s="119"/>
      <c r="D44" s="595"/>
      <c r="E44" s="593"/>
      <c r="F44" s="21"/>
      <c r="G44" s="126"/>
      <c r="H44" s="127"/>
    </row>
    <row r="45" spans="1:10" s="22" customFormat="1">
      <c r="A45" s="456"/>
      <c r="B45" s="466" t="s">
        <v>1591</v>
      </c>
      <c r="C45" s="456" t="s">
        <v>15</v>
      </c>
      <c r="D45" s="595">
        <v>2</v>
      </c>
      <c r="E45" s="594"/>
      <c r="F45" s="72">
        <f>+E45*D45</f>
        <v>0</v>
      </c>
      <c r="G45" s="425">
        <f>+E45*'B.Skupna rekapitulacija'!$C$9</f>
        <v>0</v>
      </c>
      <c r="H45" s="425">
        <f>+G45*D45</f>
        <v>0</v>
      </c>
      <c r="I45" s="427">
        <f>+E45*(1-'B.Skupna rekapitulacija'!$C$9)</f>
        <v>0</v>
      </c>
      <c r="J45" s="426">
        <f>+I45*D45</f>
        <v>0</v>
      </c>
    </row>
    <row r="46" spans="1:10" s="22" customFormat="1">
      <c r="A46" s="456"/>
      <c r="B46" s="466"/>
      <c r="C46" s="119"/>
      <c r="D46" s="595"/>
      <c r="E46" s="593"/>
      <c r="F46" s="21"/>
      <c r="G46" s="126"/>
      <c r="H46" s="127"/>
    </row>
    <row r="47" spans="1:10" s="22" customFormat="1">
      <c r="A47" s="456">
        <v>5</v>
      </c>
      <c r="B47" s="466" t="s">
        <v>1592</v>
      </c>
      <c r="C47" s="119"/>
      <c r="D47" s="595"/>
      <c r="E47" s="593"/>
      <c r="F47" s="21"/>
      <c r="G47" s="126"/>
      <c r="H47" s="127"/>
    </row>
    <row r="48" spans="1:10" s="22" customFormat="1" ht="17.25">
      <c r="A48" s="456" t="s">
        <v>237</v>
      </c>
      <c r="B48" s="466" t="s">
        <v>1593</v>
      </c>
      <c r="C48" s="456" t="s">
        <v>1635</v>
      </c>
      <c r="D48" s="595">
        <v>194.5</v>
      </c>
      <c r="E48" s="594"/>
      <c r="F48" s="72">
        <f>+E48*D48</f>
        <v>0</v>
      </c>
      <c r="G48" s="425">
        <f>+E48*'B.Skupna rekapitulacija'!$C$9</f>
        <v>0</v>
      </c>
      <c r="H48" s="425">
        <f>+G48*D48</f>
        <v>0</v>
      </c>
      <c r="I48" s="427">
        <f>+E48*(1-'B.Skupna rekapitulacija'!$C$9)</f>
        <v>0</v>
      </c>
      <c r="J48" s="426">
        <f>+I48*D48</f>
        <v>0</v>
      </c>
    </row>
    <row r="49" spans="1:10" s="22" customFormat="1">
      <c r="A49" s="456"/>
      <c r="B49" s="463"/>
      <c r="C49" s="119"/>
      <c r="D49" s="595"/>
      <c r="E49" s="593"/>
      <c r="F49" s="21"/>
      <c r="G49" s="126"/>
      <c r="H49" s="127"/>
    </row>
    <row r="50" spans="1:10" s="22" customFormat="1" ht="17.25">
      <c r="A50" s="456" t="s">
        <v>237</v>
      </c>
      <c r="B50" s="466" t="s">
        <v>1594</v>
      </c>
      <c r="C50" s="456" t="s">
        <v>1635</v>
      </c>
      <c r="D50" s="595">
        <v>49.5</v>
      </c>
      <c r="E50" s="594"/>
      <c r="F50" s="72">
        <f>+E50*D50</f>
        <v>0</v>
      </c>
      <c r="G50" s="425">
        <f>+E50*'B.Skupna rekapitulacija'!$C$9</f>
        <v>0</v>
      </c>
      <c r="H50" s="425">
        <f>+G50*D50</f>
        <v>0</v>
      </c>
      <c r="I50" s="427">
        <f>+E50*(1-'B.Skupna rekapitulacija'!$C$9)</f>
        <v>0</v>
      </c>
      <c r="J50" s="426">
        <f>+I50*D50</f>
        <v>0</v>
      </c>
    </row>
    <row r="51" spans="1:10" s="22" customFormat="1">
      <c r="A51" s="456"/>
      <c r="B51" s="463"/>
      <c r="C51" s="119"/>
      <c r="D51" s="595"/>
      <c r="E51" s="593"/>
      <c r="F51" s="21"/>
      <c r="G51" s="126"/>
      <c r="H51" s="127"/>
    </row>
    <row r="52" spans="1:10" s="22" customFormat="1" ht="17.25">
      <c r="A52" s="456" t="s">
        <v>237</v>
      </c>
      <c r="B52" s="466" t="s">
        <v>1595</v>
      </c>
      <c r="C52" s="456" t="s">
        <v>1635</v>
      </c>
      <c r="D52" s="595">
        <v>47.3</v>
      </c>
      <c r="E52" s="594"/>
      <c r="F52" s="72">
        <f>+E52*D52</f>
        <v>0</v>
      </c>
      <c r="G52" s="425">
        <f>+E52*'B.Skupna rekapitulacija'!$C$9</f>
        <v>0</v>
      </c>
      <c r="H52" s="425">
        <f>+G52*D52</f>
        <v>0</v>
      </c>
      <c r="I52" s="427">
        <f>+E52*(1-'B.Skupna rekapitulacija'!$C$9)</f>
        <v>0</v>
      </c>
      <c r="J52" s="426">
        <f>+I52*D52</f>
        <v>0</v>
      </c>
    </row>
    <row r="53" spans="1:10" s="22" customFormat="1">
      <c r="A53" s="456"/>
      <c r="B53" s="466"/>
      <c r="C53" s="119"/>
      <c r="D53" s="595"/>
      <c r="E53" s="593"/>
      <c r="F53" s="21"/>
      <c r="G53" s="126"/>
      <c r="H53" s="127"/>
    </row>
    <row r="54" spans="1:10" s="22" customFormat="1">
      <c r="A54" s="456">
        <v>6</v>
      </c>
      <c r="B54" s="466" t="s">
        <v>1596</v>
      </c>
      <c r="C54" s="119"/>
      <c r="D54" s="595"/>
      <c r="E54" s="593"/>
      <c r="F54" s="21"/>
      <c r="G54" s="126"/>
      <c r="H54" s="127"/>
    </row>
    <row r="55" spans="1:10" s="22" customFormat="1" ht="17.25">
      <c r="A55" s="456"/>
      <c r="B55" s="466" t="s">
        <v>1597</v>
      </c>
      <c r="C55" s="456" t="s">
        <v>1635</v>
      </c>
      <c r="D55" s="595">
        <v>62.95</v>
      </c>
      <c r="E55" s="594"/>
      <c r="F55" s="72">
        <f>+E55*D55</f>
        <v>0</v>
      </c>
      <c r="G55" s="425">
        <f>+E55*'B.Skupna rekapitulacija'!$C$9</f>
        <v>0</v>
      </c>
      <c r="H55" s="425">
        <f>+G55*D55</f>
        <v>0</v>
      </c>
      <c r="I55" s="427">
        <f>+E55*(1-'B.Skupna rekapitulacija'!$C$9)</f>
        <v>0</v>
      </c>
      <c r="J55" s="426">
        <f>+I55*D55</f>
        <v>0</v>
      </c>
    </row>
    <row r="56" spans="1:10" s="22" customFormat="1">
      <c r="A56" s="456"/>
      <c r="B56" s="466"/>
      <c r="C56" s="119"/>
      <c r="D56" s="595"/>
      <c r="E56" s="593"/>
      <c r="F56" s="21"/>
      <c r="G56" s="126"/>
      <c r="H56" s="127"/>
    </row>
    <row r="57" spans="1:10" s="22" customFormat="1">
      <c r="A57" s="456">
        <v>7</v>
      </c>
      <c r="B57" s="466" t="s">
        <v>1598</v>
      </c>
      <c r="C57" s="119"/>
      <c r="D57" s="595"/>
      <c r="E57" s="593"/>
      <c r="F57" s="21"/>
      <c r="G57" s="126"/>
      <c r="H57" s="127"/>
    </row>
    <row r="58" spans="1:10" s="22" customFormat="1" ht="17.25">
      <c r="A58" s="456"/>
      <c r="B58" s="466" t="s">
        <v>1597</v>
      </c>
      <c r="C58" s="456" t="s">
        <v>1635</v>
      </c>
      <c r="D58" s="595">
        <v>25.59</v>
      </c>
      <c r="E58" s="594"/>
      <c r="F58" s="72">
        <f>+E58*D58</f>
        <v>0</v>
      </c>
      <c r="G58" s="425">
        <f>+E58*'B.Skupna rekapitulacija'!$C$9</f>
        <v>0</v>
      </c>
      <c r="H58" s="425">
        <f>+G58*D58</f>
        <v>0</v>
      </c>
      <c r="I58" s="427">
        <f>+E58*(1-'B.Skupna rekapitulacija'!$C$9)</f>
        <v>0</v>
      </c>
      <c r="J58" s="426">
        <f>+I58*D58</f>
        <v>0</v>
      </c>
    </row>
    <row r="59" spans="1:10" s="22" customFormat="1">
      <c r="A59" s="456"/>
      <c r="B59" s="466"/>
      <c r="C59" s="119"/>
      <c r="D59" s="595"/>
      <c r="E59" s="593"/>
      <c r="F59" s="21"/>
      <c r="G59" s="126"/>
      <c r="H59" s="127"/>
    </row>
    <row r="60" spans="1:10" s="22" customFormat="1">
      <c r="A60" s="456">
        <v>8</v>
      </c>
      <c r="B60" s="466" t="s">
        <v>1599</v>
      </c>
      <c r="C60" s="119"/>
      <c r="D60" s="595"/>
      <c r="E60" s="593"/>
      <c r="F60" s="21"/>
      <c r="G60" s="126"/>
      <c r="H60" s="127"/>
    </row>
    <row r="61" spans="1:10" s="22" customFormat="1">
      <c r="A61" s="456"/>
      <c r="B61" s="466" t="s">
        <v>1600</v>
      </c>
      <c r="C61" s="119"/>
      <c r="D61" s="595"/>
      <c r="E61" s="593"/>
      <c r="F61" s="21"/>
      <c r="G61" s="126"/>
      <c r="H61" s="127"/>
    </row>
    <row r="62" spans="1:10" s="22" customFormat="1">
      <c r="A62" s="456" t="s">
        <v>237</v>
      </c>
      <c r="B62" s="466" t="s">
        <v>1601</v>
      </c>
      <c r="C62" s="456" t="s">
        <v>15</v>
      </c>
      <c r="D62" s="595">
        <v>5</v>
      </c>
      <c r="E62" s="594"/>
      <c r="F62" s="72">
        <f>+E62*D62</f>
        <v>0</v>
      </c>
      <c r="G62" s="425">
        <f>+E62*'B.Skupna rekapitulacija'!$C$9</f>
        <v>0</v>
      </c>
      <c r="H62" s="425">
        <f>+G62*D62</f>
        <v>0</v>
      </c>
      <c r="I62" s="427">
        <f>+E62*(1-'B.Skupna rekapitulacija'!$C$9)</f>
        <v>0</v>
      </c>
      <c r="J62" s="426">
        <f>+I62*D62</f>
        <v>0</v>
      </c>
    </row>
    <row r="63" spans="1:10" s="22" customFormat="1">
      <c r="A63" s="456"/>
      <c r="B63" s="463"/>
      <c r="C63" s="119"/>
      <c r="D63" s="595"/>
      <c r="E63" s="593"/>
      <c r="F63" s="21"/>
      <c r="G63" s="126"/>
      <c r="H63" s="127"/>
    </row>
    <row r="64" spans="1:10" s="22" customFormat="1">
      <c r="A64" s="456" t="s">
        <v>237</v>
      </c>
      <c r="B64" s="466" t="s">
        <v>1602</v>
      </c>
      <c r="C64" s="456" t="s">
        <v>15</v>
      </c>
      <c r="D64" s="595">
        <v>4</v>
      </c>
      <c r="E64" s="594"/>
      <c r="F64" s="72">
        <f>+E64*D64</f>
        <v>0</v>
      </c>
      <c r="G64" s="425">
        <f>+E64*'B.Skupna rekapitulacija'!$C$9</f>
        <v>0</v>
      </c>
      <c r="H64" s="425">
        <f>+G64*D64</f>
        <v>0</v>
      </c>
      <c r="I64" s="427">
        <f>+E64*(1-'B.Skupna rekapitulacija'!$C$9)</f>
        <v>0</v>
      </c>
      <c r="J64" s="426">
        <f>+I64*D64</f>
        <v>0</v>
      </c>
    </row>
    <row r="65" spans="1:10" s="22" customFormat="1">
      <c r="A65" s="456"/>
      <c r="B65" s="463"/>
      <c r="C65" s="119"/>
      <c r="D65" s="595"/>
      <c r="E65" s="593"/>
      <c r="F65" s="21"/>
      <c r="G65" s="126"/>
      <c r="H65" s="127"/>
    </row>
    <row r="66" spans="1:10" s="22" customFormat="1" ht="30">
      <c r="A66" s="456" t="s">
        <v>237</v>
      </c>
      <c r="B66" s="466" t="s">
        <v>1603</v>
      </c>
      <c r="C66" s="119"/>
      <c r="D66" s="595"/>
      <c r="E66" s="593"/>
      <c r="F66" s="21"/>
      <c r="G66" s="126"/>
      <c r="H66" s="127"/>
    </row>
    <row r="67" spans="1:10" s="22" customFormat="1">
      <c r="A67" s="456"/>
      <c r="B67" s="466" t="s">
        <v>1604</v>
      </c>
      <c r="C67" s="456" t="s">
        <v>15</v>
      </c>
      <c r="D67" s="595">
        <v>5</v>
      </c>
      <c r="E67" s="594"/>
      <c r="F67" s="72">
        <f>+E67*D67</f>
        <v>0</v>
      </c>
      <c r="G67" s="425">
        <f>+E67*'B.Skupna rekapitulacija'!$C$9</f>
        <v>0</v>
      </c>
      <c r="H67" s="425">
        <f>+G67*D67</f>
        <v>0</v>
      </c>
      <c r="I67" s="427">
        <f>+E67*(1-'B.Skupna rekapitulacija'!$C$9)</f>
        <v>0</v>
      </c>
      <c r="J67" s="426">
        <f>+I67*D67</f>
        <v>0</v>
      </c>
    </row>
    <row r="68" spans="1:10" s="22" customFormat="1">
      <c r="A68" s="456"/>
      <c r="B68" s="466"/>
      <c r="C68" s="119"/>
      <c r="D68" s="595"/>
      <c r="E68" s="593"/>
      <c r="F68" s="21"/>
      <c r="G68" s="126"/>
      <c r="H68" s="127"/>
    </row>
    <row r="69" spans="1:10" s="22" customFormat="1" ht="30">
      <c r="A69" s="456">
        <v>9</v>
      </c>
      <c r="B69" s="466" t="s">
        <v>1605</v>
      </c>
      <c r="C69" s="119"/>
      <c r="D69" s="595"/>
      <c r="E69" s="593"/>
      <c r="F69" s="21"/>
      <c r="G69" s="126"/>
      <c r="H69" s="127"/>
    </row>
    <row r="70" spans="1:10" s="22" customFormat="1" ht="17.25">
      <c r="A70" s="456"/>
      <c r="B70" s="466" t="s">
        <v>1606</v>
      </c>
      <c r="C70" s="456" t="s">
        <v>1635</v>
      </c>
      <c r="D70" s="595">
        <v>9.8800000000000008</v>
      </c>
      <c r="E70" s="594"/>
      <c r="F70" s="72">
        <f>+E70*D70</f>
        <v>0</v>
      </c>
      <c r="G70" s="425">
        <f>+E70*'B.Skupna rekapitulacija'!$C$9</f>
        <v>0</v>
      </c>
      <c r="H70" s="425">
        <f>+G70*D70</f>
        <v>0</v>
      </c>
      <c r="I70" s="427">
        <f>+E70*(1-'B.Skupna rekapitulacija'!$C$9)</f>
        <v>0</v>
      </c>
      <c r="J70" s="426">
        <f>+I70*D70</f>
        <v>0</v>
      </c>
    </row>
    <row r="71" spans="1:10" s="22" customFormat="1">
      <c r="A71" s="456"/>
      <c r="B71" s="466"/>
      <c r="C71" s="119"/>
      <c r="D71" s="595"/>
      <c r="E71" s="593"/>
      <c r="F71" s="21"/>
      <c r="G71" s="126"/>
      <c r="H71" s="127"/>
    </row>
    <row r="72" spans="1:10" s="22" customFormat="1">
      <c r="A72" s="456">
        <v>10</v>
      </c>
      <c r="B72" s="466" t="s">
        <v>1607</v>
      </c>
      <c r="C72" s="119"/>
      <c r="D72" s="595"/>
      <c r="E72" s="593"/>
      <c r="F72" s="21"/>
      <c r="G72" s="126"/>
      <c r="H72" s="127"/>
    </row>
    <row r="73" spans="1:10" s="22" customFormat="1">
      <c r="A73" s="456"/>
      <c r="B73" s="466" t="s">
        <v>1608</v>
      </c>
      <c r="C73" s="119"/>
      <c r="D73" s="595"/>
      <c r="E73" s="593"/>
      <c r="F73" s="21"/>
      <c r="G73" s="126"/>
      <c r="H73" s="127"/>
    </row>
    <row r="74" spans="1:10" s="22" customFormat="1">
      <c r="A74" s="456"/>
      <c r="B74" s="466" t="s">
        <v>1609</v>
      </c>
      <c r="C74" s="119"/>
      <c r="D74" s="595"/>
      <c r="E74" s="593"/>
      <c r="F74" s="21"/>
      <c r="G74" s="126"/>
      <c r="H74" s="127"/>
    </row>
    <row r="75" spans="1:10" s="22" customFormat="1" ht="17.25">
      <c r="A75" s="456"/>
      <c r="B75" s="466" t="s">
        <v>1636</v>
      </c>
      <c r="C75" s="456" t="s">
        <v>1637</v>
      </c>
      <c r="D75" s="595">
        <v>0.64</v>
      </c>
      <c r="E75" s="594"/>
      <c r="F75" s="72">
        <f>+E75*D75</f>
        <v>0</v>
      </c>
      <c r="G75" s="425">
        <f>+E75*'B.Skupna rekapitulacija'!$C$9</f>
        <v>0</v>
      </c>
      <c r="H75" s="425">
        <f>+G75*D75</f>
        <v>0</v>
      </c>
      <c r="I75" s="427">
        <f>+E75*(1-'B.Skupna rekapitulacija'!$C$9)</f>
        <v>0</v>
      </c>
      <c r="J75" s="426">
        <f>+I75*D75</f>
        <v>0</v>
      </c>
    </row>
    <row r="76" spans="1:10" s="22" customFormat="1">
      <c r="A76" s="456"/>
      <c r="B76" s="466"/>
      <c r="C76" s="119"/>
      <c r="D76" s="595"/>
      <c r="E76" s="593"/>
      <c r="F76" s="21"/>
      <c r="G76" s="126"/>
      <c r="H76" s="127"/>
    </row>
    <row r="77" spans="1:10" s="22" customFormat="1" ht="30">
      <c r="A77" s="456">
        <v>11</v>
      </c>
      <c r="B77" s="466" t="s">
        <v>1610</v>
      </c>
      <c r="C77" s="119"/>
      <c r="D77" s="595"/>
      <c r="E77" s="593"/>
      <c r="F77" s="21"/>
      <c r="G77" s="126"/>
      <c r="H77" s="127"/>
    </row>
    <row r="78" spans="1:10" s="22" customFormat="1">
      <c r="A78" s="456"/>
      <c r="B78" s="466" t="s">
        <v>1611</v>
      </c>
      <c r="C78" s="119"/>
      <c r="D78" s="595"/>
      <c r="E78" s="593"/>
      <c r="F78" s="21"/>
      <c r="G78" s="126"/>
      <c r="H78" s="127"/>
    </row>
    <row r="79" spans="1:10" s="22" customFormat="1">
      <c r="A79" s="456" t="s">
        <v>237</v>
      </c>
      <c r="B79" s="466" t="s">
        <v>1612</v>
      </c>
      <c r="C79" s="119"/>
      <c r="D79" s="595"/>
      <c r="E79" s="593"/>
      <c r="F79" s="21"/>
      <c r="G79" s="126"/>
      <c r="H79" s="127"/>
    </row>
    <row r="80" spans="1:10" s="22" customFormat="1">
      <c r="A80" s="456" t="s">
        <v>237</v>
      </c>
      <c r="B80" s="466" t="s">
        <v>1613</v>
      </c>
      <c r="C80" s="119"/>
      <c r="D80" s="595"/>
      <c r="E80" s="593"/>
      <c r="F80" s="21"/>
      <c r="G80" s="126"/>
      <c r="H80" s="127"/>
    </row>
    <row r="81" spans="1:10" s="22" customFormat="1" ht="17.25">
      <c r="A81" s="456" t="s">
        <v>237</v>
      </c>
      <c r="B81" s="466" t="s">
        <v>1614</v>
      </c>
      <c r="C81" s="456" t="s">
        <v>1638</v>
      </c>
      <c r="D81" s="595">
        <v>20.25</v>
      </c>
      <c r="E81" s="594"/>
      <c r="F81" s="72">
        <f>+E81*D81</f>
        <v>0</v>
      </c>
      <c r="G81" s="425">
        <f>+E81*'B.Skupna rekapitulacija'!$C$9</f>
        <v>0</v>
      </c>
      <c r="H81" s="425">
        <f>+G81*D81</f>
        <v>0</v>
      </c>
      <c r="I81" s="427">
        <f>+E81*(1-'B.Skupna rekapitulacija'!$C$9)</f>
        <v>0</v>
      </c>
      <c r="J81" s="426">
        <f>+I81*D81</f>
        <v>0</v>
      </c>
    </row>
    <row r="82" spans="1:10" s="22" customFormat="1">
      <c r="A82" s="456"/>
      <c r="B82" s="466"/>
      <c r="C82" s="119"/>
      <c r="D82" s="595"/>
      <c r="E82" s="593"/>
      <c r="F82" s="21"/>
      <c r="G82" s="126"/>
      <c r="H82" s="127"/>
    </row>
    <row r="83" spans="1:10" s="22" customFormat="1">
      <c r="A83" s="456">
        <v>12</v>
      </c>
      <c r="B83" s="466" t="s">
        <v>1615</v>
      </c>
      <c r="C83" s="119"/>
      <c r="D83" s="595"/>
      <c r="E83" s="593"/>
      <c r="F83" s="21"/>
      <c r="G83" s="126"/>
      <c r="H83" s="127"/>
    </row>
    <row r="84" spans="1:10" s="22" customFormat="1">
      <c r="A84" s="456"/>
      <c r="B84" s="466" t="s">
        <v>1616</v>
      </c>
      <c r="C84" s="119"/>
      <c r="D84" s="595"/>
      <c r="E84" s="593"/>
      <c r="F84" s="21"/>
      <c r="G84" s="126"/>
      <c r="H84" s="127"/>
    </row>
    <row r="85" spans="1:10" s="22" customFormat="1">
      <c r="A85" s="456"/>
      <c r="B85" s="466" t="s">
        <v>1617</v>
      </c>
      <c r="C85" s="119"/>
      <c r="D85" s="595"/>
      <c r="E85" s="593"/>
      <c r="F85" s="21"/>
      <c r="G85" s="126"/>
      <c r="H85" s="127"/>
    </row>
    <row r="86" spans="1:10" s="22" customFormat="1">
      <c r="A86" s="456"/>
      <c r="B86" s="466" t="s">
        <v>1618</v>
      </c>
      <c r="C86" s="119"/>
      <c r="D86" s="595"/>
      <c r="E86" s="593"/>
      <c r="F86" s="21"/>
      <c r="G86" s="126"/>
      <c r="H86" s="127"/>
    </row>
    <row r="87" spans="1:10" s="22" customFormat="1" ht="17.25">
      <c r="A87" s="456" t="s">
        <v>237</v>
      </c>
      <c r="B87" s="466" t="s">
        <v>1619</v>
      </c>
      <c r="C87" s="456" t="s">
        <v>1638</v>
      </c>
      <c r="D87" s="595">
        <v>52.79</v>
      </c>
      <c r="E87" s="594"/>
      <c r="F87" s="72">
        <f>+E87*D87</f>
        <v>0</v>
      </c>
      <c r="G87" s="425">
        <f>+E87*'B.Skupna rekapitulacija'!$C$9</f>
        <v>0</v>
      </c>
      <c r="H87" s="425">
        <f>+G87*D87</f>
        <v>0</v>
      </c>
      <c r="I87" s="427">
        <f>+E87*(1-'B.Skupna rekapitulacija'!$C$9)</f>
        <v>0</v>
      </c>
      <c r="J87" s="426">
        <f>+I87*D87</f>
        <v>0</v>
      </c>
    </row>
    <row r="88" spans="1:10" s="22" customFormat="1">
      <c r="A88" s="456"/>
      <c r="B88" s="463"/>
      <c r="C88" s="119"/>
      <c r="D88" s="595"/>
      <c r="E88" s="593"/>
      <c r="F88" s="21"/>
      <c r="G88" s="126"/>
      <c r="H88" s="127"/>
    </row>
    <row r="89" spans="1:10" s="22" customFormat="1" ht="17.25">
      <c r="A89" s="456" t="s">
        <v>237</v>
      </c>
      <c r="B89" s="466" t="s">
        <v>1620</v>
      </c>
      <c r="C89" s="456" t="s">
        <v>1638</v>
      </c>
      <c r="D89" s="595">
        <v>27.6</v>
      </c>
      <c r="E89" s="594"/>
      <c r="F89" s="72">
        <f>+E89*D89</f>
        <v>0</v>
      </c>
      <c r="G89" s="425">
        <f>+E89*'B.Skupna rekapitulacija'!$C$9</f>
        <v>0</v>
      </c>
      <c r="H89" s="425">
        <f>+G89*D89</f>
        <v>0</v>
      </c>
      <c r="I89" s="427">
        <f>+E89*(1-'B.Skupna rekapitulacija'!$C$9)</f>
        <v>0</v>
      </c>
      <c r="J89" s="426">
        <f>+I89*D89</f>
        <v>0</v>
      </c>
    </row>
    <row r="90" spans="1:10" s="22" customFormat="1">
      <c r="A90" s="456"/>
      <c r="B90" s="463"/>
      <c r="C90" s="119"/>
      <c r="D90" s="595"/>
      <c r="E90" s="593"/>
      <c r="F90" s="21"/>
      <c r="G90" s="126"/>
      <c r="H90" s="127"/>
    </row>
    <row r="91" spans="1:10" s="22" customFormat="1" ht="17.25">
      <c r="A91" s="456" t="s">
        <v>237</v>
      </c>
      <c r="B91" s="466" t="s">
        <v>1621</v>
      </c>
      <c r="C91" s="456" t="s">
        <v>1638</v>
      </c>
      <c r="D91" s="595">
        <v>10.4</v>
      </c>
      <c r="E91" s="594"/>
      <c r="F91" s="72">
        <f>+E91*D91</f>
        <v>0</v>
      </c>
      <c r="G91" s="425">
        <f>+E91*'B.Skupna rekapitulacija'!$C$9</f>
        <v>0</v>
      </c>
      <c r="H91" s="425">
        <f>+G91*D91</f>
        <v>0</v>
      </c>
      <c r="I91" s="427">
        <f>+E91*(1-'B.Skupna rekapitulacija'!$C$9)</f>
        <v>0</v>
      </c>
      <c r="J91" s="426">
        <f>+I91*D91</f>
        <v>0</v>
      </c>
    </row>
    <row r="92" spans="1:10" s="22" customFormat="1">
      <c r="A92" s="456"/>
      <c r="B92" s="466"/>
      <c r="C92" s="119"/>
      <c r="D92" s="595"/>
      <c r="E92" s="593"/>
      <c r="F92" s="21"/>
      <c r="G92" s="126"/>
      <c r="H92" s="127"/>
    </row>
    <row r="93" spans="1:10" s="22" customFormat="1" ht="30">
      <c r="A93" s="456">
        <v>13</v>
      </c>
      <c r="B93" s="466" t="s">
        <v>1622</v>
      </c>
      <c r="C93" s="119"/>
      <c r="D93" s="595"/>
      <c r="E93" s="593"/>
      <c r="F93" s="21"/>
      <c r="G93" s="126"/>
      <c r="H93" s="127"/>
    </row>
    <row r="94" spans="1:10" s="22" customFormat="1" ht="30">
      <c r="A94" s="456"/>
      <c r="B94" s="466" t="s">
        <v>1623</v>
      </c>
      <c r="C94" s="456" t="s">
        <v>14</v>
      </c>
      <c r="D94" s="595">
        <v>2</v>
      </c>
      <c r="E94" s="594"/>
      <c r="F94" s="72">
        <f>+E94*D94</f>
        <v>0</v>
      </c>
      <c r="G94" s="425">
        <f>+E94*'B.Skupna rekapitulacija'!$C$9</f>
        <v>0</v>
      </c>
      <c r="H94" s="425">
        <f>+G94*D94</f>
        <v>0</v>
      </c>
      <c r="I94" s="427">
        <f>+E94*(1-'B.Skupna rekapitulacija'!$C$9)</f>
        <v>0</v>
      </c>
      <c r="J94" s="426">
        <f>+I94*D94</f>
        <v>0</v>
      </c>
    </row>
    <row r="95" spans="1:10" s="22" customFormat="1">
      <c r="A95" s="456"/>
      <c r="B95" s="463"/>
      <c r="C95" s="119"/>
      <c r="D95" s="595"/>
      <c r="E95" s="593"/>
      <c r="F95" s="21"/>
      <c r="G95" s="126"/>
      <c r="H95" s="127"/>
    </row>
    <row r="96" spans="1:10" s="22" customFormat="1" ht="30">
      <c r="A96" s="456">
        <v>14</v>
      </c>
      <c r="B96" s="466" t="s">
        <v>1624</v>
      </c>
      <c r="C96" s="119"/>
      <c r="D96" s="595"/>
      <c r="E96" s="593"/>
      <c r="F96" s="21"/>
      <c r="G96" s="126"/>
      <c r="H96" s="127"/>
    </row>
    <row r="97" spans="1:10" s="22" customFormat="1">
      <c r="A97" s="456"/>
      <c r="B97" s="466" t="s">
        <v>1625</v>
      </c>
      <c r="C97" s="119"/>
      <c r="D97" s="595"/>
      <c r="E97" s="593"/>
      <c r="F97" s="21"/>
      <c r="G97" s="126"/>
      <c r="H97" s="127"/>
    </row>
    <row r="98" spans="1:10" s="22" customFormat="1">
      <c r="A98" s="456"/>
      <c r="B98" s="466" t="s">
        <v>1626</v>
      </c>
      <c r="C98" s="119"/>
      <c r="D98" s="595"/>
      <c r="E98" s="593"/>
      <c r="F98" s="21"/>
      <c r="G98" s="126"/>
      <c r="H98" s="127"/>
    </row>
    <row r="99" spans="1:10" s="22" customFormat="1" ht="30">
      <c r="A99" s="456"/>
      <c r="B99" s="466" t="s">
        <v>1627</v>
      </c>
      <c r="C99" s="119"/>
      <c r="D99" s="595"/>
      <c r="E99" s="593"/>
      <c r="F99" s="21"/>
      <c r="G99" s="126"/>
      <c r="H99" s="127"/>
    </row>
    <row r="100" spans="1:10" s="22" customFormat="1" ht="30">
      <c r="A100" s="456"/>
      <c r="B100" s="466" t="s">
        <v>1628</v>
      </c>
      <c r="C100" s="119"/>
      <c r="D100" s="595"/>
      <c r="E100" s="593"/>
      <c r="F100" s="21"/>
      <c r="G100" s="126"/>
      <c r="H100" s="127"/>
    </row>
    <row r="101" spans="1:10" s="22" customFormat="1">
      <c r="A101" s="456"/>
      <c r="B101" s="466" t="s">
        <v>1629</v>
      </c>
      <c r="C101" s="456" t="s">
        <v>14</v>
      </c>
      <c r="D101" s="595">
        <v>1</v>
      </c>
      <c r="E101" s="594"/>
      <c r="F101" s="72">
        <f>+E101*D101</f>
        <v>0</v>
      </c>
      <c r="G101" s="425">
        <f>+E101*'B.Skupna rekapitulacija'!$C$9</f>
        <v>0</v>
      </c>
      <c r="H101" s="425">
        <f>+G101*D101</f>
        <v>0</v>
      </c>
      <c r="I101" s="427">
        <f>+E101*(1-'B.Skupna rekapitulacija'!$C$9)</f>
        <v>0</v>
      </c>
      <c r="J101" s="426">
        <f>+I101*D101</f>
        <v>0</v>
      </c>
    </row>
    <row r="102" spans="1:10" s="22" customFormat="1">
      <c r="A102" s="456"/>
      <c r="B102" s="463"/>
      <c r="C102" s="119"/>
      <c r="D102" s="595"/>
      <c r="E102" s="593"/>
      <c r="F102" s="21"/>
      <c r="G102" s="126"/>
      <c r="H102" s="127"/>
    </row>
    <row r="103" spans="1:10" s="22" customFormat="1">
      <c r="A103" s="456">
        <v>15</v>
      </c>
      <c r="B103" s="466" t="s">
        <v>298</v>
      </c>
      <c r="C103" s="119"/>
      <c r="D103" s="595"/>
      <c r="E103" s="593"/>
      <c r="F103" s="21"/>
      <c r="G103" s="126"/>
      <c r="H103" s="127"/>
    </row>
    <row r="104" spans="1:10" s="22" customFormat="1">
      <c r="A104" s="456"/>
      <c r="B104" s="466" t="s">
        <v>299</v>
      </c>
      <c r="C104" s="119"/>
      <c r="D104" s="595"/>
      <c r="E104" s="593"/>
      <c r="F104" s="21"/>
      <c r="G104" s="126"/>
      <c r="H104" s="127"/>
    </row>
    <row r="105" spans="1:10" s="22" customFormat="1">
      <c r="A105" s="456"/>
      <c r="B105" s="466" t="s">
        <v>1630</v>
      </c>
      <c r="C105" s="119"/>
      <c r="D105" s="595"/>
      <c r="E105" s="593"/>
      <c r="F105" s="21"/>
      <c r="G105" s="126"/>
      <c r="H105" s="127"/>
    </row>
    <row r="106" spans="1:10" s="22" customFormat="1">
      <c r="A106" s="456"/>
      <c r="B106" s="466" t="s">
        <v>1631</v>
      </c>
      <c r="C106" s="119"/>
      <c r="D106" s="595"/>
      <c r="E106" s="593"/>
      <c r="F106" s="21"/>
      <c r="G106" s="126"/>
      <c r="H106" s="127"/>
    </row>
    <row r="107" spans="1:10" s="22" customFormat="1" ht="17.25">
      <c r="A107" s="456"/>
      <c r="B107" s="466" t="s">
        <v>1632</v>
      </c>
      <c r="C107" s="456" t="s">
        <v>1639</v>
      </c>
      <c r="D107" s="595">
        <v>36.07</v>
      </c>
      <c r="E107" s="594"/>
      <c r="F107" s="72">
        <f>+E107*D107</f>
        <v>0</v>
      </c>
      <c r="G107" s="425">
        <f>+E107*'B.Skupna rekapitulacija'!$C$9</f>
        <v>0</v>
      </c>
      <c r="H107" s="425">
        <f>+G107*D107</f>
        <v>0</v>
      </c>
      <c r="I107" s="427">
        <f>+E107*(1-'B.Skupna rekapitulacija'!$C$9)</f>
        <v>0</v>
      </c>
      <c r="J107" s="426">
        <f>+I107*D107</f>
        <v>0</v>
      </c>
    </row>
    <row r="108" spans="1:10" s="22" customFormat="1">
      <c r="A108" s="456"/>
      <c r="B108" s="463"/>
      <c r="C108" s="119"/>
      <c r="D108" s="119"/>
      <c r="E108" s="20"/>
      <c r="F108" s="21"/>
      <c r="G108" s="126"/>
      <c r="H108" s="127"/>
    </row>
    <row r="109" spans="1:10" s="147" customFormat="1" ht="19.5" thickBot="1">
      <c r="A109" s="201" t="s">
        <v>1532</v>
      </c>
      <c r="B109" s="465" t="s">
        <v>20</v>
      </c>
      <c r="C109" s="141"/>
      <c r="D109" s="141"/>
      <c r="E109" s="146"/>
      <c r="F109" s="146">
        <f>SUM(F34:F108)</f>
        <v>0</v>
      </c>
      <c r="G109" s="146"/>
      <c r="H109" s="146">
        <f>SUM(H34:H108)</f>
        <v>0</v>
      </c>
      <c r="I109" s="146"/>
      <c r="J109" s="146">
        <f>SUM(J34:J108)</f>
        <v>0</v>
      </c>
    </row>
    <row r="110" spans="1:10" s="22" customFormat="1" ht="13.5" thickTop="1">
      <c r="A110" s="220"/>
      <c r="B110" s="23"/>
      <c r="C110" s="221"/>
      <c r="D110" s="222"/>
      <c r="E110" s="20"/>
      <c r="F110" s="21"/>
      <c r="G110" s="126"/>
      <c r="H110" s="127"/>
    </row>
    <row r="111" spans="1:10" s="22" customFormat="1" ht="12.75">
      <c r="A111" s="220"/>
      <c r="B111" s="23"/>
      <c r="C111" s="221"/>
      <c r="D111" s="222"/>
      <c r="E111" s="20"/>
      <c r="F111" s="21"/>
      <c r="G111" s="126"/>
      <c r="H111" s="127"/>
    </row>
    <row r="112" spans="1:10" s="22" customFormat="1" ht="12.75">
      <c r="A112" s="220"/>
      <c r="B112" s="23"/>
      <c r="C112" s="221"/>
      <c r="D112" s="222"/>
      <c r="E112" s="20"/>
      <c r="F112" s="21"/>
      <c r="G112" s="126"/>
      <c r="H112" s="127"/>
    </row>
    <row r="113" spans="1:8" s="22" customFormat="1" ht="12.75">
      <c r="A113" s="220"/>
      <c r="B113" s="23"/>
      <c r="C113" s="221"/>
      <c r="D113" s="222"/>
      <c r="E113" s="20"/>
      <c r="F113" s="21"/>
      <c r="G113" s="126"/>
      <c r="H113" s="127"/>
    </row>
    <row r="114" spans="1:8" s="22" customFormat="1" ht="12.75">
      <c r="A114" s="220"/>
      <c r="B114" s="23"/>
      <c r="C114" s="221"/>
      <c r="D114" s="222"/>
      <c r="E114" s="20"/>
      <c r="F114" s="21"/>
      <c r="G114" s="126"/>
      <c r="H114" s="127"/>
    </row>
    <row r="115" spans="1:8" s="22" customFormat="1" ht="12.75">
      <c r="A115" s="220"/>
      <c r="B115" s="23"/>
      <c r="C115" s="221"/>
      <c r="D115" s="222"/>
      <c r="E115" s="20"/>
      <c r="F115" s="21"/>
      <c r="G115" s="126"/>
      <c r="H115" s="127"/>
    </row>
    <row r="116" spans="1:8" s="22" customFormat="1" ht="12.75">
      <c r="A116" s="220"/>
      <c r="B116" s="23"/>
      <c r="C116" s="221"/>
      <c r="D116" s="222"/>
      <c r="E116" s="20"/>
      <c r="F116" s="21"/>
      <c r="G116" s="126"/>
      <c r="H116" s="127"/>
    </row>
    <row r="117" spans="1:8" s="22" customFormat="1" ht="12.75">
      <c r="A117" s="220"/>
      <c r="B117" s="23"/>
      <c r="C117" s="221"/>
      <c r="D117" s="222"/>
      <c r="E117" s="20"/>
      <c r="F117" s="21"/>
      <c r="G117" s="126"/>
      <c r="H117" s="127"/>
    </row>
    <row r="118" spans="1:8" s="22" customFormat="1" ht="12.75">
      <c r="A118" s="220"/>
      <c r="B118" s="23"/>
      <c r="C118" s="221"/>
      <c r="D118" s="222"/>
      <c r="E118" s="20"/>
      <c r="F118" s="21"/>
      <c r="G118" s="126"/>
      <c r="H118" s="127"/>
    </row>
    <row r="119" spans="1:8" s="22" customFormat="1" ht="12.75">
      <c r="A119" s="220"/>
      <c r="B119" s="23"/>
      <c r="C119" s="221"/>
      <c r="D119" s="222"/>
      <c r="E119" s="20"/>
      <c r="F119" s="21"/>
      <c r="G119" s="126"/>
      <c r="H119" s="127"/>
    </row>
    <row r="120" spans="1:8" s="22" customFormat="1" ht="12.75">
      <c r="A120" s="220"/>
      <c r="B120" s="23"/>
      <c r="C120" s="221"/>
      <c r="D120" s="222"/>
      <c r="E120" s="20"/>
      <c r="F120" s="21"/>
      <c r="G120" s="126"/>
      <c r="H120" s="127"/>
    </row>
    <row r="121" spans="1:8" s="22" customFormat="1" ht="12.75">
      <c r="A121" s="220"/>
      <c r="B121" s="23"/>
      <c r="C121" s="221"/>
      <c r="D121" s="222"/>
      <c r="E121" s="20"/>
      <c r="F121" s="21"/>
      <c r="G121" s="126"/>
      <c r="H121" s="127"/>
    </row>
    <row r="122" spans="1:8" s="22" customFormat="1" ht="12.75">
      <c r="A122" s="220"/>
      <c r="B122" s="23"/>
      <c r="C122" s="221"/>
      <c r="D122" s="222"/>
      <c r="E122" s="20"/>
      <c r="F122" s="21"/>
      <c r="G122" s="126"/>
      <c r="H122" s="127"/>
    </row>
    <row r="123" spans="1:8" s="22" customFormat="1" ht="12.75">
      <c r="A123" s="220"/>
      <c r="B123" s="23"/>
      <c r="C123" s="221"/>
      <c r="D123" s="222"/>
      <c r="E123" s="20"/>
      <c r="F123" s="21"/>
      <c r="G123" s="126"/>
      <c r="H123" s="127"/>
    </row>
    <row r="124" spans="1:8" s="22" customFormat="1" ht="12.75">
      <c r="A124" s="220"/>
      <c r="B124" s="23"/>
      <c r="C124" s="221"/>
      <c r="D124" s="222"/>
      <c r="E124" s="20"/>
      <c r="F124" s="21"/>
      <c r="G124" s="126"/>
      <c r="H124" s="127"/>
    </row>
    <row r="125" spans="1:8" s="22" customFormat="1" ht="12.75">
      <c r="A125" s="220"/>
      <c r="B125" s="23"/>
      <c r="C125" s="221"/>
      <c r="D125" s="222"/>
      <c r="E125" s="20"/>
      <c r="F125" s="21"/>
      <c r="G125" s="126"/>
      <c r="H125" s="127"/>
    </row>
    <row r="126" spans="1:8" s="22" customFormat="1" ht="12.75">
      <c r="A126" s="220"/>
      <c r="B126" s="23"/>
      <c r="C126" s="221"/>
      <c r="D126" s="222"/>
      <c r="E126" s="20"/>
      <c r="F126" s="21"/>
      <c r="G126" s="126"/>
      <c r="H126" s="127"/>
    </row>
    <row r="127" spans="1:8" s="22" customFormat="1" ht="12.75">
      <c r="A127" s="220"/>
      <c r="B127" s="23"/>
      <c r="C127" s="221"/>
      <c r="D127" s="222"/>
      <c r="E127" s="20"/>
      <c r="F127" s="21"/>
      <c r="G127" s="126"/>
      <c r="H127" s="127"/>
    </row>
    <row r="128" spans="1:8" s="22" customFormat="1" ht="12.75">
      <c r="A128" s="220"/>
      <c r="B128" s="23"/>
      <c r="C128" s="221"/>
      <c r="D128" s="222"/>
      <c r="E128" s="20"/>
      <c r="F128" s="21"/>
      <c r="G128" s="126"/>
      <c r="H128" s="127"/>
    </row>
    <row r="129" spans="1:8" s="22" customFormat="1" ht="12.75">
      <c r="A129" s="220"/>
      <c r="B129" s="23"/>
      <c r="C129" s="221"/>
      <c r="D129" s="222"/>
      <c r="E129" s="20"/>
      <c r="F129" s="21"/>
      <c r="G129" s="126"/>
      <c r="H129" s="127"/>
    </row>
    <row r="130" spans="1:8" s="22" customFormat="1" ht="12.75">
      <c r="A130" s="220"/>
      <c r="B130" s="23"/>
      <c r="C130" s="221"/>
      <c r="D130" s="222"/>
      <c r="E130" s="20"/>
      <c r="F130" s="21"/>
      <c r="G130" s="126"/>
      <c r="H130" s="127"/>
    </row>
    <row r="131" spans="1:8" s="22" customFormat="1" ht="12.75">
      <c r="A131" s="220"/>
      <c r="B131" s="23"/>
      <c r="C131" s="221"/>
      <c r="D131" s="222"/>
      <c r="E131" s="20"/>
      <c r="F131" s="21"/>
      <c r="G131" s="126"/>
      <c r="H131" s="127"/>
    </row>
    <row r="132" spans="1:8" s="22" customFormat="1" ht="12.75">
      <c r="A132" s="220"/>
      <c r="B132" s="23"/>
      <c r="C132" s="221"/>
      <c r="D132" s="222"/>
      <c r="E132" s="20"/>
      <c r="F132" s="21"/>
      <c r="G132" s="126"/>
      <c r="H132" s="127"/>
    </row>
    <row r="133" spans="1:8" s="22" customFormat="1" ht="12.75">
      <c r="A133" s="220"/>
      <c r="B133" s="23"/>
      <c r="C133" s="221"/>
      <c r="D133" s="222"/>
      <c r="E133" s="20"/>
      <c r="F133" s="21"/>
      <c r="G133" s="126"/>
      <c r="H133" s="127"/>
    </row>
    <row r="134" spans="1:8" s="22" customFormat="1" ht="12.75">
      <c r="A134" s="220"/>
      <c r="B134" s="23"/>
      <c r="C134" s="221"/>
      <c r="D134" s="222"/>
      <c r="E134" s="20"/>
      <c r="F134" s="21"/>
      <c r="G134" s="126"/>
      <c r="H134" s="127"/>
    </row>
    <row r="135" spans="1:8" s="22" customFormat="1" ht="12.75">
      <c r="A135" s="220"/>
      <c r="B135" s="23"/>
      <c r="C135" s="221"/>
      <c r="D135" s="222"/>
      <c r="E135" s="20"/>
      <c r="F135" s="21"/>
      <c r="G135" s="126"/>
      <c r="H135" s="127"/>
    </row>
    <row r="136" spans="1:8" s="22" customFormat="1" ht="12.75">
      <c r="A136" s="220"/>
      <c r="B136" s="23"/>
      <c r="C136" s="221"/>
      <c r="D136" s="222"/>
      <c r="E136" s="20"/>
      <c r="F136" s="21"/>
      <c r="G136" s="126"/>
      <c r="H136" s="127"/>
    </row>
    <row r="137" spans="1:8" s="22" customFormat="1" ht="12.75">
      <c r="A137" s="220"/>
      <c r="B137" s="23"/>
      <c r="C137" s="221"/>
      <c r="D137" s="222"/>
      <c r="E137" s="20"/>
      <c r="F137" s="21"/>
      <c r="G137" s="126"/>
      <c r="H137" s="127"/>
    </row>
    <row r="138" spans="1:8" s="22" customFormat="1" ht="12.75">
      <c r="A138" s="220"/>
      <c r="B138" s="23"/>
      <c r="C138" s="221"/>
      <c r="D138" s="222"/>
      <c r="E138" s="20"/>
      <c r="F138" s="21"/>
      <c r="G138" s="126"/>
      <c r="H138" s="127"/>
    </row>
    <row r="139" spans="1:8" s="22" customFormat="1" ht="12.75">
      <c r="A139" s="220"/>
      <c r="B139" s="23"/>
      <c r="C139" s="221"/>
      <c r="D139" s="222"/>
      <c r="E139" s="20"/>
      <c r="F139" s="21"/>
      <c r="G139" s="126"/>
      <c r="H139" s="127"/>
    </row>
    <row r="140" spans="1:8" s="22" customFormat="1" ht="12.75">
      <c r="A140" s="220"/>
      <c r="B140" s="23"/>
      <c r="C140" s="221"/>
      <c r="D140" s="222"/>
      <c r="E140" s="20"/>
      <c r="F140" s="21"/>
      <c r="G140" s="126"/>
      <c r="H140" s="127"/>
    </row>
    <row r="141" spans="1:8" s="22" customFormat="1" ht="12.75">
      <c r="A141" s="220"/>
      <c r="B141" s="23"/>
      <c r="C141" s="221"/>
      <c r="D141" s="222"/>
      <c r="E141" s="20"/>
      <c r="F141" s="21"/>
      <c r="G141" s="126"/>
      <c r="H141" s="127"/>
    </row>
    <row r="142" spans="1:8" s="22" customFormat="1" ht="12.75">
      <c r="A142" s="220"/>
      <c r="B142" s="23"/>
      <c r="C142" s="221"/>
      <c r="D142" s="222"/>
      <c r="E142" s="20"/>
      <c r="F142" s="21"/>
      <c r="G142" s="126"/>
      <c r="H142" s="127"/>
    </row>
    <row r="143" spans="1:8" s="22" customFormat="1" ht="12.75">
      <c r="A143" s="220"/>
      <c r="B143" s="23"/>
      <c r="C143" s="221"/>
      <c r="D143" s="222"/>
      <c r="E143" s="20"/>
      <c r="F143" s="21"/>
      <c r="G143" s="126"/>
      <c r="H143" s="127"/>
    </row>
    <row r="144" spans="1:8" s="22" customFormat="1" ht="12.75">
      <c r="A144" s="220"/>
      <c r="B144" s="23"/>
      <c r="C144" s="221"/>
      <c r="D144" s="222"/>
      <c r="E144" s="20"/>
      <c r="F144" s="21"/>
      <c r="G144" s="126"/>
      <c r="H144" s="127"/>
    </row>
    <row r="145" spans="1:8" s="22" customFormat="1" ht="12.75">
      <c r="A145" s="220"/>
      <c r="B145" s="23"/>
      <c r="C145" s="221"/>
      <c r="D145" s="222"/>
      <c r="E145" s="20"/>
      <c r="F145" s="21"/>
      <c r="G145" s="126"/>
      <c r="H145" s="127"/>
    </row>
    <row r="146" spans="1:8" s="22" customFormat="1" ht="12.75">
      <c r="A146" s="220"/>
      <c r="B146" s="23"/>
      <c r="C146" s="221"/>
      <c r="D146" s="222"/>
      <c r="E146" s="20"/>
      <c r="F146" s="21"/>
      <c r="G146" s="126"/>
      <c r="H146" s="127"/>
    </row>
    <row r="147" spans="1:8" s="22" customFormat="1" ht="12.75">
      <c r="A147" s="220"/>
      <c r="B147" s="23"/>
      <c r="C147" s="221"/>
      <c r="D147" s="222"/>
      <c r="E147" s="20"/>
      <c r="F147" s="21"/>
      <c r="G147" s="126"/>
      <c r="H147" s="127"/>
    </row>
    <row r="148" spans="1:8" s="22" customFormat="1" ht="12.75">
      <c r="A148" s="220"/>
      <c r="B148" s="23"/>
      <c r="C148" s="221"/>
      <c r="D148" s="222"/>
      <c r="E148" s="20"/>
      <c r="F148" s="21"/>
      <c r="G148" s="126"/>
      <c r="H148" s="127"/>
    </row>
    <row r="149" spans="1:8" s="22" customFormat="1" ht="12.75">
      <c r="A149" s="220"/>
      <c r="B149" s="23"/>
      <c r="C149" s="221"/>
      <c r="D149" s="222"/>
      <c r="E149" s="20"/>
      <c r="F149" s="21"/>
      <c r="G149" s="126"/>
      <c r="H149" s="127"/>
    </row>
    <row r="150" spans="1:8" s="22" customFormat="1" ht="12.75">
      <c r="A150" s="220"/>
      <c r="B150" s="23"/>
      <c r="C150" s="221"/>
      <c r="D150" s="222"/>
      <c r="E150" s="20"/>
      <c r="F150" s="21"/>
      <c r="G150" s="126"/>
      <c r="H150" s="127"/>
    </row>
    <row r="151" spans="1:8" s="22" customFormat="1" ht="12.75">
      <c r="A151" s="220"/>
      <c r="B151" s="23"/>
      <c r="C151" s="221"/>
      <c r="D151" s="222"/>
      <c r="E151" s="20"/>
      <c r="F151" s="21"/>
      <c r="G151" s="126"/>
      <c r="H151" s="127"/>
    </row>
    <row r="152" spans="1:8" s="22" customFormat="1" ht="12.75">
      <c r="A152" s="220"/>
      <c r="B152" s="23"/>
      <c r="C152" s="221"/>
      <c r="D152" s="222"/>
      <c r="E152" s="20"/>
      <c r="F152" s="21"/>
      <c r="G152" s="126"/>
      <c r="H152" s="127"/>
    </row>
    <row r="153" spans="1:8" s="22" customFormat="1" ht="12.75">
      <c r="A153" s="220"/>
      <c r="B153" s="23"/>
      <c r="C153" s="221"/>
      <c r="D153" s="222"/>
      <c r="E153" s="20"/>
      <c r="F153" s="21"/>
      <c r="G153" s="126"/>
      <c r="H153" s="127"/>
    </row>
    <row r="154" spans="1:8" s="22" customFormat="1" ht="12.75">
      <c r="A154" s="220"/>
      <c r="B154" s="23"/>
      <c r="C154" s="221"/>
      <c r="D154" s="222"/>
      <c r="E154" s="20"/>
      <c r="F154" s="21"/>
      <c r="G154" s="126"/>
      <c r="H154" s="127"/>
    </row>
    <row r="155" spans="1:8" s="22" customFormat="1" ht="12.75">
      <c r="A155" s="220"/>
      <c r="B155" s="23"/>
      <c r="C155" s="221"/>
      <c r="D155" s="222"/>
      <c r="E155" s="20"/>
      <c r="F155" s="21"/>
      <c r="G155" s="126"/>
      <c r="H155" s="127"/>
    </row>
    <row r="156" spans="1:8" s="22" customFormat="1" ht="12.75">
      <c r="A156" s="220"/>
      <c r="B156" s="23"/>
      <c r="C156" s="221"/>
      <c r="D156" s="222"/>
      <c r="E156" s="20"/>
      <c r="F156" s="21"/>
      <c r="G156" s="126"/>
      <c r="H156" s="127"/>
    </row>
    <row r="157" spans="1:8" s="22" customFormat="1" ht="12.75">
      <c r="A157" s="220"/>
      <c r="B157" s="23"/>
      <c r="C157" s="221"/>
      <c r="D157" s="222"/>
      <c r="E157" s="20"/>
      <c r="F157" s="21"/>
      <c r="G157" s="126"/>
      <c r="H157" s="127"/>
    </row>
    <row r="158" spans="1:8" s="22" customFormat="1" ht="12.75">
      <c r="A158" s="220"/>
      <c r="B158" s="23"/>
      <c r="C158" s="221"/>
      <c r="D158" s="222"/>
      <c r="E158" s="20"/>
      <c r="F158" s="21"/>
      <c r="G158" s="126"/>
      <c r="H158" s="127"/>
    </row>
    <row r="159" spans="1:8" s="22" customFormat="1" ht="12.75">
      <c r="A159" s="220"/>
      <c r="B159" s="23"/>
      <c r="C159" s="221"/>
      <c r="D159" s="222"/>
      <c r="E159" s="20"/>
      <c r="F159" s="21"/>
      <c r="G159" s="126"/>
      <c r="H159" s="127"/>
    </row>
    <row r="160" spans="1:8" s="22" customFormat="1" ht="12.75">
      <c r="A160" s="220"/>
      <c r="B160" s="23"/>
      <c r="C160" s="221"/>
      <c r="D160" s="222"/>
      <c r="E160" s="20"/>
      <c r="F160" s="21"/>
      <c r="G160" s="126"/>
      <c r="H160" s="127"/>
    </row>
    <row r="161" spans="1:8" s="22" customFormat="1" ht="12.75">
      <c r="A161" s="220"/>
      <c r="B161" s="23"/>
      <c r="C161" s="221"/>
      <c r="D161" s="222"/>
      <c r="E161" s="20"/>
      <c r="F161" s="21"/>
      <c r="G161" s="126"/>
      <c r="H161" s="127"/>
    </row>
    <row r="162" spans="1:8" s="22" customFormat="1" ht="12.75">
      <c r="A162" s="220"/>
      <c r="B162" s="23"/>
      <c r="C162" s="221"/>
      <c r="D162" s="222"/>
      <c r="E162" s="20"/>
      <c r="F162" s="21"/>
      <c r="G162" s="126"/>
      <c r="H162" s="127"/>
    </row>
    <row r="163" spans="1:8" s="22" customFormat="1" ht="12.75">
      <c r="A163" s="220"/>
      <c r="B163" s="23"/>
      <c r="C163" s="221"/>
      <c r="D163" s="222"/>
      <c r="E163" s="20"/>
      <c r="F163" s="21"/>
      <c r="G163" s="126"/>
      <c r="H163" s="127"/>
    </row>
    <row r="164" spans="1:8" s="22" customFormat="1" ht="12.75">
      <c r="A164" s="220"/>
      <c r="B164" s="23"/>
      <c r="C164" s="221"/>
      <c r="D164" s="222"/>
      <c r="E164" s="20"/>
      <c r="F164" s="21"/>
      <c r="G164" s="126"/>
      <c r="H164" s="127"/>
    </row>
    <row r="165" spans="1:8" s="22" customFormat="1" ht="12.75">
      <c r="A165" s="220"/>
      <c r="B165" s="23"/>
      <c r="C165" s="221"/>
      <c r="D165" s="222"/>
      <c r="E165" s="20"/>
      <c r="F165" s="21"/>
      <c r="G165" s="126"/>
      <c r="H165" s="127"/>
    </row>
    <row r="166" spans="1:8" s="22" customFormat="1" ht="12.75">
      <c r="A166" s="220"/>
      <c r="B166" s="23"/>
      <c r="C166" s="221"/>
      <c r="D166" s="222"/>
      <c r="E166" s="20"/>
      <c r="F166" s="21"/>
      <c r="G166" s="126"/>
      <c r="H166" s="127"/>
    </row>
    <row r="167" spans="1:8" s="22" customFormat="1" ht="12.75">
      <c r="A167" s="220"/>
      <c r="B167" s="23"/>
      <c r="C167" s="221"/>
      <c r="D167" s="222"/>
      <c r="E167" s="20"/>
      <c r="F167" s="21"/>
      <c r="G167" s="126"/>
      <c r="H167" s="127"/>
    </row>
    <row r="168" spans="1:8" s="22" customFormat="1" ht="12.75">
      <c r="A168" s="220"/>
      <c r="B168" s="23"/>
      <c r="C168" s="221"/>
      <c r="D168" s="222"/>
      <c r="E168" s="20"/>
      <c r="F168" s="21"/>
      <c r="G168" s="126"/>
      <c r="H168" s="127"/>
    </row>
    <row r="169" spans="1:8" s="22" customFormat="1" ht="12.75">
      <c r="A169" s="220"/>
      <c r="B169" s="23"/>
      <c r="C169" s="221"/>
      <c r="D169" s="222"/>
      <c r="E169" s="20"/>
      <c r="F169" s="21"/>
      <c r="G169" s="126"/>
      <c r="H169" s="127"/>
    </row>
    <row r="170" spans="1:8" s="22" customFormat="1" ht="12.75">
      <c r="A170" s="220"/>
      <c r="B170" s="23"/>
      <c r="C170" s="221"/>
      <c r="D170" s="222"/>
      <c r="E170" s="20"/>
      <c r="F170" s="21"/>
      <c r="G170" s="126"/>
      <c r="H170" s="127"/>
    </row>
    <row r="171" spans="1:8" s="22" customFormat="1" ht="12.75">
      <c r="A171" s="220"/>
      <c r="B171" s="23"/>
      <c r="C171" s="221"/>
      <c r="D171" s="222"/>
      <c r="E171" s="20"/>
      <c r="F171" s="21"/>
      <c r="G171" s="126"/>
      <c r="H171" s="127"/>
    </row>
    <row r="172" spans="1:8" s="22" customFormat="1" ht="12.75">
      <c r="A172" s="220"/>
      <c r="B172" s="23"/>
      <c r="C172" s="221"/>
      <c r="D172" s="222"/>
      <c r="E172" s="20"/>
      <c r="F172" s="21"/>
      <c r="G172" s="126"/>
      <c r="H172" s="127"/>
    </row>
    <row r="173" spans="1:8" s="22" customFormat="1" ht="12.75">
      <c r="A173" s="220"/>
      <c r="B173" s="23"/>
      <c r="C173" s="221"/>
      <c r="D173" s="222"/>
      <c r="E173" s="20"/>
      <c r="F173" s="21"/>
      <c r="G173" s="126"/>
      <c r="H173" s="127"/>
    </row>
    <row r="174" spans="1:8" s="22" customFormat="1" ht="12.75">
      <c r="A174" s="220"/>
      <c r="B174" s="23"/>
      <c r="C174" s="221"/>
      <c r="D174" s="222"/>
      <c r="E174" s="20"/>
      <c r="F174" s="21"/>
      <c r="G174" s="126"/>
      <c r="H174" s="127"/>
    </row>
    <row r="175" spans="1:8" s="22" customFormat="1" ht="12.75">
      <c r="A175" s="220"/>
      <c r="B175" s="23"/>
      <c r="C175" s="221"/>
      <c r="D175" s="222"/>
      <c r="E175" s="20"/>
      <c r="F175" s="21"/>
      <c r="G175" s="126"/>
      <c r="H175" s="127"/>
    </row>
    <row r="176" spans="1:8" s="22" customFormat="1" ht="12.75">
      <c r="A176" s="220"/>
      <c r="B176" s="23"/>
      <c r="C176" s="221"/>
      <c r="D176" s="222"/>
      <c r="E176" s="20"/>
      <c r="F176" s="21"/>
      <c r="G176" s="126"/>
      <c r="H176" s="127"/>
    </row>
    <row r="177" spans="1:8" s="22" customFormat="1" ht="12.75">
      <c r="A177" s="220"/>
      <c r="B177" s="23"/>
      <c r="C177" s="221"/>
      <c r="D177" s="222"/>
      <c r="E177" s="20"/>
      <c r="F177" s="21"/>
      <c r="G177" s="126"/>
      <c r="H177" s="127"/>
    </row>
    <row r="178" spans="1:8" s="22" customFormat="1" ht="12.75">
      <c r="A178" s="220"/>
      <c r="B178" s="23"/>
      <c r="C178" s="221"/>
      <c r="D178" s="222"/>
      <c r="E178" s="20"/>
      <c r="F178" s="21"/>
      <c r="G178" s="126"/>
      <c r="H178" s="127"/>
    </row>
    <row r="179" spans="1:8" s="22" customFormat="1" ht="12.75">
      <c r="A179" s="220"/>
      <c r="B179" s="23"/>
      <c r="C179" s="221"/>
      <c r="D179" s="222"/>
      <c r="E179" s="20"/>
      <c r="F179" s="21"/>
      <c r="G179" s="126"/>
      <c r="H179" s="127"/>
    </row>
    <row r="180" spans="1:8" s="22" customFormat="1" ht="12.75">
      <c r="A180" s="220"/>
      <c r="B180" s="23"/>
      <c r="C180" s="221"/>
      <c r="D180" s="222"/>
      <c r="E180" s="20"/>
      <c r="F180" s="21"/>
      <c r="G180" s="126"/>
      <c r="H180" s="127"/>
    </row>
    <row r="181" spans="1:8" s="22" customFormat="1" ht="12.75">
      <c r="A181" s="220"/>
      <c r="B181" s="23"/>
      <c r="C181" s="221"/>
      <c r="D181" s="222"/>
      <c r="E181" s="20"/>
      <c r="F181" s="21"/>
      <c r="G181" s="126"/>
      <c r="H181" s="127"/>
    </row>
    <row r="182" spans="1:8" s="22" customFormat="1" ht="12.75">
      <c r="A182" s="220"/>
      <c r="B182" s="23"/>
      <c r="C182" s="221"/>
      <c r="D182" s="222"/>
      <c r="E182" s="20"/>
      <c r="F182" s="21"/>
      <c r="G182" s="126"/>
      <c r="H182" s="127"/>
    </row>
    <row r="183" spans="1:8" s="22" customFormat="1" ht="12.75">
      <c r="A183" s="220"/>
      <c r="B183" s="23"/>
      <c r="C183" s="221"/>
      <c r="D183" s="222"/>
      <c r="E183" s="20"/>
      <c r="F183" s="21"/>
      <c r="G183" s="126"/>
      <c r="H183" s="127"/>
    </row>
    <row r="184" spans="1:8" s="22" customFormat="1" ht="12.75">
      <c r="A184" s="220"/>
      <c r="B184" s="23"/>
      <c r="C184" s="221"/>
      <c r="D184" s="222"/>
      <c r="E184" s="20"/>
      <c r="F184" s="21"/>
      <c r="G184" s="126"/>
      <c r="H184" s="127"/>
    </row>
    <row r="185" spans="1:8" s="22" customFormat="1" ht="12.75">
      <c r="A185" s="220"/>
      <c r="B185" s="23"/>
      <c r="C185" s="221"/>
      <c r="D185" s="222"/>
      <c r="E185" s="20"/>
      <c r="F185" s="21"/>
      <c r="G185" s="126"/>
      <c r="H185" s="127"/>
    </row>
    <row r="186" spans="1:8" s="22" customFormat="1" ht="12.75">
      <c r="A186" s="220"/>
      <c r="B186" s="23"/>
      <c r="C186" s="221"/>
      <c r="D186" s="222"/>
      <c r="E186" s="20"/>
      <c r="F186" s="21"/>
      <c r="G186" s="126"/>
      <c r="H186" s="127"/>
    </row>
    <row r="187" spans="1:8" s="22" customFormat="1" ht="12.75">
      <c r="A187" s="220"/>
      <c r="B187" s="23"/>
      <c r="C187" s="221"/>
      <c r="D187" s="222"/>
      <c r="E187" s="20"/>
      <c r="F187" s="21"/>
      <c r="G187" s="126"/>
      <c r="H187" s="127"/>
    </row>
    <row r="188" spans="1:8" s="22" customFormat="1" ht="12.75">
      <c r="A188" s="220"/>
      <c r="B188" s="23"/>
      <c r="C188" s="221"/>
      <c r="D188" s="222"/>
      <c r="E188" s="20"/>
      <c r="F188" s="21"/>
      <c r="G188" s="126"/>
      <c r="H188" s="127"/>
    </row>
    <row r="189" spans="1:8" s="22" customFormat="1" ht="12.75">
      <c r="A189" s="220"/>
      <c r="B189" s="23"/>
      <c r="C189" s="221"/>
      <c r="D189" s="222"/>
      <c r="E189" s="20"/>
      <c r="F189" s="21"/>
      <c r="G189" s="126"/>
      <c r="H189" s="127"/>
    </row>
    <row r="190" spans="1:8" s="22" customFormat="1" ht="12.75">
      <c r="A190" s="220"/>
      <c r="B190" s="23"/>
      <c r="C190" s="221"/>
      <c r="D190" s="222"/>
      <c r="E190" s="20"/>
      <c r="F190" s="21"/>
      <c r="G190" s="126"/>
      <c r="H190" s="127"/>
    </row>
    <row r="191" spans="1:8" s="22" customFormat="1" ht="12.75">
      <c r="A191" s="220"/>
      <c r="B191" s="23"/>
      <c r="C191" s="221"/>
      <c r="D191" s="222"/>
      <c r="E191" s="20"/>
      <c r="F191" s="21"/>
      <c r="G191" s="126"/>
      <c r="H191" s="127"/>
    </row>
    <row r="192" spans="1:8" s="22" customFormat="1" ht="12.75">
      <c r="A192" s="220"/>
      <c r="B192" s="23"/>
      <c r="C192" s="221"/>
      <c r="D192" s="222"/>
      <c r="E192" s="20"/>
      <c r="F192" s="21"/>
      <c r="G192" s="126"/>
      <c r="H192" s="127"/>
    </row>
    <row r="193" spans="1:8" s="22" customFormat="1" ht="12.75">
      <c r="A193" s="220"/>
      <c r="B193" s="23"/>
      <c r="C193" s="221"/>
      <c r="D193" s="222"/>
      <c r="E193" s="20"/>
      <c r="F193" s="21"/>
      <c r="G193" s="126"/>
      <c r="H193" s="127"/>
    </row>
    <row r="194" spans="1:8" s="22" customFormat="1" ht="12.75">
      <c r="A194" s="220"/>
      <c r="B194" s="23"/>
      <c r="C194" s="221"/>
      <c r="D194" s="222"/>
      <c r="E194" s="20"/>
      <c r="F194" s="21"/>
      <c r="G194" s="126"/>
      <c r="H194" s="127"/>
    </row>
    <row r="195" spans="1:8" s="22" customFormat="1" ht="12.75">
      <c r="A195" s="220"/>
      <c r="B195" s="23"/>
      <c r="C195" s="221"/>
      <c r="D195" s="222"/>
      <c r="E195" s="20"/>
      <c r="F195" s="21"/>
      <c r="G195" s="126"/>
      <c r="H195" s="127"/>
    </row>
    <row r="196" spans="1:8" s="22" customFormat="1" ht="12.75">
      <c r="A196" s="220"/>
      <c r="B196" s="23"/>
      <c r="C196" s="221"/>
      <c r="D196" s="222"/>
      <c r="E196" s="20"/>
      <c r="F196" s="21"/>
      <c r="G196" s="126"/>
      <c r="H196" s="127"/>
    </row>
    <row r="197" spans="1:8" s="22" customFormat="1" ht="12.75">
      <c r="A197" s="220"/>
      <c r="B197" s="23"/>
      <c r="C197" s="221"/>
      <c r="D197" s="222"/>
      <c r="E197" s="20"/>
      <c r="F197" s="21"/>
      <c r="G197" s="126"/>
      <c r="H197" s="127"/>
    </row>
    <row r="198" spans="1:8" s="22" customFormat="1" ht="12.75">
      <c r="A198" s="220"/>
      <c r="B198" s="23"/>
      <c r="C198" s="221"/>
      <c r="D198" s="222"/>
      <c r="E198" s="20"/>
      <c r="F198" s="21"/>
      <c r="G198" s="126"/>
      <c r="H198" s="127"/>
    </row>
    <row r="199" spans="1:8" s="22" customFormat="1" ht="12.75">
      <c r="A199" s="220"/>
      <c r="B199" s="23"/>
      <c r="C199" s="221"/>
      <c r="D199" s="222"/>
      <c r="E199" s="20"/>
      <c r="F199" s="21"/>
      <c r="G199" s="126"/>
      <c r="H199" s="127"/>
    </row>
    <row r="200" spans="1:8" s="22" customFormat="1" ht="12.75">
      <c r="A200" s="220"/>
      <c r="B200" s="23"/>
      <c r="C200" s="221"/>
      <c r="D200" s="222"/>
      <c r="E200" s="20"/>
      <c r="F200" s="21"/>
      <c r="G200" s="126"/>
      <c r="H200" s="127"/>
    </row>
    <row r="201" spans="1:8" s="22" customFormat="1" ht="12.75">
      <c r="A201" s="220"/>
      <c r="B201" s="23"/>
      <c r="C201" s="221"/>
      <c r="D201" s="222"/>
      <c r="E201" s="20"/>
      <c r="F201" s="21"/>
      <c r="G201" s="126"/>
      <c r="H201" s="127"/>
    </row>
    <row r="202" spans="1:8" s="22" customFormat="1" ht="12.75">
      <c r="A202" s="220"/>
      <c r="B202" s="23"/>
      <c r="C202" s="221"/>
      <c r="D202" s="222"/>
      <c r="E202" s="20"/>
      <c r="F202" s="21"/>
      <c r="G202" s="126"/>
      <c r="H202" s="127"/>
    </row>
    <row r="203" spans="1:8" s="22" customFormat="1" ht="12.75">
      <c r="A203" s="220"/>
      <c r="B203" s="23"/>
      <c r="C203" s="221"/>
      <c r="D203" s="222"/>
      <c r="E203" s="20"/>
      <c r="F203" s="21"/>
      <c r="G203" s="126"/>
      <c r="H203" s="127"/>
    </row>
    <row r="204" spans="1:8" s="22" customFormat="1" ht="12.75">
      <c r="A204" s="220"/>
      <c r="B204" s="23"/>
      <c r="C204" s="221"/>
      <c r="D204" s="222"/>
      <c r="E204" s="20"/>
      <c r="F204" s="21"/>
      <c r="G204" s="126"/>
      <c r="H204" s="127"/>
    </row>
    <row r="205" spans="1:8" s="22" customFormat="1" ht="12.75">
      <c r="A205" s="220"/>
      <c r="B205" s="23"/>
      <c r="C205" s="221"/>
      <c r="D205" s="222"/>
      <c r="E205" s="20"/>
      <c r="F205" s="21"/>
      <c r="G205" s="126"/>
      <c r="H205" s="127"/>
    </row>
    <row r="206" spans="1:8" s="22" customFormat="1" ht="12.75">
      <c r="A206" s="220"/>
      <c r="B206" s="23"/>
      <c r="C206" s="221"/>
      <c r="D206" s="222"/>
      <c r="E206" s="20"/>
      <c r="F206" s="21"/>
      <c r="G206" s="126"/>
      <c r="H206" s="127"/>
    </row>
    <row r="207" spans="1:8" s="22" customFormat="1" ht="12.75">
      <c r="A207" s="220"/>
      <c r="B207" s="23"/>
      <c r="C207" s="221"/>
      <c r="D207" s="222"/>
      <c r="E207" s="20"/>
      <c r="F207" s="21"/>
      <c r="G207" s="126"/>
      <c r="H207" s="127"/>
    </row>
    <row r="208" spans="1:8" s="22" customFormat="1" ht="12.75">
      <c r="A208" s="220"/>
      <c r="B208" s="23"/>
      <c r="C208" s="221"/>
      <c r="D208" s="222"/>
      <c r="E208" s="20"/>
      <c r="F208" s="21"/>
      <c r="G208" s="126"/>
      <c r="H208" s="127"/>
    </row>
    <row r="209" spans="1:8" s="22" customFormat="1" ht="12.75">
      <c r="A209" s="220"/>
      <c r="B209" s="23"/>
      <c r="C209" s="221"/>
      <c r="D209" s="222"/>
      <c r="E209" s="20"/>
      <c r="F209" s="21"/>
      <c r="G209" s="126"/>
      <c r="H209" s="127"/>
    </row>
    <row r="210" spans="1:8" s="22" customFormat="1" ht="12.75">
      <c r="A210" s="220"/>
      <c r="B210" s="23"/>
      <c r="C210" s="221"/>
      <c r="D210" s="222"/>
      <c r="E210" s="20"/>
      <c r="F210" s="21"/>
      <c r="G210" s="126"/>
      <c r="H210" s="127"/>
    </row>
    <row r="211" spans="1:8" s="22" customFormat="1" ht="12.75">
      <c r="A211" s="220"/>
      <c r="B211" s="23"/>
      <c r="C211" s="221"/>
      <c r="D211" s="222"/>
      <c r="E211" s="20"/>
      <c r="F211" s="21"/>
      <c r="G211" s="126"/>
      <c r="H211" s="127"/>
    </row>
    <row r="212" spans="1:8" s="22" customFormat="1" ht="12.75">
      <c r="A212" s="220"/>
      <c r="B212" s="23"/>
      <c r="C212" s="221"/>
      <c r="D212" s="222"/>
      <c r="E212" s="20"/>
      <c r="F212" s="21"/>
      <c r="G212" s="126"/>
      <c r="H212" s="127"/>
    </row>
    <row r="213" spans="1:8" s="22" customFormat="1" ht="12.75">
      <c r="A213" s="220"/>
      <c r="B213" s="23"/>
      <c r="C213" s="221"/>
      <c r="D213" s="222"/>
      <c r="E213" s="20"/>
      <c r="F213" s="21"/>
      <c r="G213" s="126"/>
      <c r="H213" s="127"/>
    </row>
    <row r="214" spans="1:8" s="22" customFormat="1" ht="12.75">
      <c r="A214" s="220"/>
      <c r="B214" s="23"/>
      <c r="C214" s="221"/>
      <c r="D214" s="222"/>
      <c r="E214" s="20"/>
      <c r="F214" s="21"/>
      <c r="G214" s="126"/>
      <c r="H214" s="127"/>
    </row>
    <row r="215" spans="1:8" s="22" customFormat="1" ht="12.75">
      <c r="A215" s="220"/>
      <c r="B215" s="23"/>
      <c r="C215" s="221"/>
      <c r="D215" s="222"/>
      <c r="E215" s="20"/>
      <c r="F215" s="21"/>
      <c r="G215" s="126"/>
      <c r="H215" s="127"/>
    </row>
    <row r="216" spans="1:8" s="22" customFormat="1" ht="12.75">
      <c r="A216" s="220"/>
      <c r="B216" s="23"/>
      <c r="C216" s="221"/>
      <c r="D216" s="222"/>
      <c r="E216" s="20"/>
      <c r="F216" s="21"/>
      <c r="G216" s="126"/>
      <c r="H216" s="127"/>
    </row>
    <row r="217" spans="1:8" s="22" customFormat="1" ht="12.75">
      <c r="A217" s="220"/>
      <c r="B217" s="23"/>
      <c r="C217" s="221"/>
      <c r="D217" s="222"/>
      <c r="E217" s="20"/>
      <c r="F217" s="21"/>
      <c r="G217" s="126"/>
      <c r="H217" s="127"/>
    </row>
    <row r="218" spans="1:8" s="22" customFormat="1" ht="12.75">
      <c r="A218" s="220"/>
      <c r="B218" s="23"/>
      <c r="C218" s="221"/>
      <c r="D218" s="222"/>
      <c r="E218" s="20"/>
      <c r="F218" s="21"/>
      <c r="G218" s="126"/>
      <c r="H218" s="127"/>
    </row>
    <row r="219" spans="1:8" s="22" customFormat="1" ht="12.75">
      <c r="A219" s="220"/>
      <c r="B219" s="23"/>
      <c r="C219" s="221"/>
      <c r="D219" s="222"/>
      <c r="E219" s="20"/>
      <c r="F219" s="21"/>
      <c r="G219" s="126"/>
      <c r="H219" s="127"/>
    </row>
    <row r="220" spans="1:8" s="22" customFormat="1" ht="12.75">
      <c r="A220" s="220"/>
      <c r="B220" s="23"/>
      <c r="C220" s="221"/>
      <c r="D220" s="222"/>
      <c r="E220" s="20"/>
      <c r="F220" s="21"/>
      <c r="G220" s="126"/>
      <c r="H220" s="127"/>
    </row>
    <row r="221" spans="1:8" s="22" customFormat="1" ht="12.75">
      <c r="A221" s="220"/>
      <c r="B221" s="23"/>
      <c r="C221" s="221"/>
      <c r="D221" s="222"/>
      <c r="E221" s="20"/>
      <c r="F221" s="21"/>
      <c r="G221" s="126"/>
      <c r="H221" s="127"/>
    </row>
    <row r="222" spans="1:8" s="22" customFormat="1" ht="12.75">
      <c r="A222" s="220"/>
      <c r="B222" s="23"/>
      <c r="C222" s="221"/>
      <c r="D222" s="222"/>
      <c r="E222" s="20"/>
      <c r="F222" s="21"/>
      <c r="G222" s="126"/>
      <c r="H222" s="127"/>
    </row>
    <row r="223" spans="1:8" s="22" customFormat="1" ht="12.75">
      <c r="A223" s="220"/>
      <c r="B223" s="23"/>
      <c r="C223" s="221"/>
      <c r="D223" s="222"/>
      <c r="E223" s="20"/>
      <c r="F223" s="21"/>
      <c r="G223" s="126"/>
      <c r="H223" s="127"/>
    </row>
    <row r="224" spans="1:8" s="22" customFormat="1" ht="12.75">
      <c r="A224" s="220"/>
      <c r="B224" s="23"/>
      <c r="C224" s="221"/>
      <c r="D224" s="222"/>
      <c r="E224" s="20"/>
      <c r="F224" s="21"/>
      <c r="G224" s="126"/>
      <c r="H224" s="127"/>
    </row>
    <row r="225" spans="1:8" s="22" customFormat="1" ht="12.75">
      <c r="A225" s="220"/>
      <c r="B225" s="23"/>
      <c r="C225" s="221"/>
      <c r="D225" s="222"/>
      <c r="E225" s="20"/>
      <c r="F225" s="21"/>
      <c r="G225" s="126"/>
      <c r="H225" s="127"/>
    </row>
    <row r="226" spans="1:8" s="22" customFormat="1" ht="12.75">
      <c r="A226" s="220"/>
      <c r="B226" s="23"/>
      <c r="C226" s="221"/>
      <c r="D226" s="222"/>
      <c r="E226" s="20"/>
      <c r="F226" s="21"/>
      <c r="G226" s="126"/>
      <c r="H226" s="127"/>
    </row>
    <row r="227" spans="1:8" s="22" customFormat="1" ht="12.75">
      <c r="A227" s="220"/>
      <c r="B227" s="23"/>
      <c r="C227" s="221"/>
      <c r="D227" s="222"/>
      <c r="E227" s="20"/>
      <c r="F227" s="21"/>
      <c r="G227" s="126"/>
      <c r="H227" s="127"/>
    </row>
    <row r="228" spans="1:8" s="22" customFormat="1" ht="12.75">
      <c r="A228" s="220"/>
      <c r="B228" s="23"/>
      <c r="C228" s="221"/>
      <c r="D228" s="222"/>
      <c r="E228" s="20"/>
      <c r="F228" s="21"/>
      <c r="G228" s="126"/>
      <c r="H228" s="127"/>
    </row>
    <row r="229" spans="1:8" s="22" customFormat="1" ht="12.75">
      <c r="A229" s="220"/>
      <c r="B229" s="23"/>
      <c r="C229" s="221"/>
      <c r="D229" s="222"/>
      <c r="E229" s="20"/>
      <c r="F229" s="21"/>
      <c r="G229" s="126"/>
      <c r="H229" s="127"/>
    </row>
    <row r="230" spans="1:8" s="22" customFormat="1" ht="12.75">
      <c r="A230" s="220"/>
      <c r="B230" s="23"/>
      <c r="C230" s="221"/>
      <c r="D230" s="222"/>
      <c r="E230" s="20"/>
      <c r="F230" s="21"/>
      <c r="G230" s="126"/>
      <c r="H230" s="127"/>
    </row>
    <row r="231" spans="1:8" s="22" customFormat="1" ht="12.75">
      <c r="A231" s="220"/>
      <c r="B231" s="23"/>
      <c r="C231" s="221"/>
      <c r="D231" s="222"/>
      <c r="E231" s="20"/>
      <c r="F231" s="21"/>
      <c r="G231" s="126"/>
      <c r="H231" s="127"/>
    </row>
    <row r="232" spans="1:8" s="22" customFormat="1" ht="12.75">
      <c r="A232" s="220"/>
      <c r="B232" s="23"/>
      <c r="C232" s="221"/>
      <c r="D232" s="222"/>
      <c r="E232" s="20"/>
      <c r="F232" s="21"/>
      <c r="G232" s="126"/>
      <c r="H232" s="127"/>
    </row>
    <row r="233" spans="1:8" s="22" customFormat="1" ht="12.75">
      <c r="A233" s="220"/>
      <c r="B233" s="23"/>
      <c r="C233" s="221"/>
      <c r="D233" s="222"/>
      <c r="E233" s="20"/>
      <c r="F233" s="21"/>
      <c r="G233" s="126"/>
      <c r="H233" s="127"/>
    </row>
    <row r="234" spans="1:8" s="22" customFormat="1" ht="12.75">
      <c r="A234" s="220"/>
      <c r="B234" s="23"/>
      <c r="C234" s="221"/>
      <c r="D234" s="222"/>
      <c r="E234" s="20"/>
      <c r="F234" s="21"/>
      <c r="G234" s="126"/>
      <c r="H234" s="127"/>
    </row>
    <row r="235" spans="1:8" s="22" customFormat="1" ht="12.75">
      <c r="A235" s="220"/>
      <c r="B235" s="23"/>
      <c r="C235" s="221"/>
      <c r="D235" s="222"/>
      <c r="E235" s="20"/>
      <c r="F235" s="21"/>
      <c r="G235" s="126"/>
      <c r="H235" s="127"/>
    </row>
    <row r="236" spans="1:8" s="22" customFormat="1" ht="12.75">
      <c r="A236" s="220"/>
      <c r="B236" s="23"/>
      <c r="C236" s="221"/>
      <c r="D236" s="222"/>
      <c r="E236" s="20"/>
      <c r="F236" s="21"/>
      <c r="G236" s="126"/>
      <c r="H236" s="127"/>
    </row>
    <row r="237" spans="1:8" s="22" customFormat="1" ht="12.75">
      <c r="A237" s="220"/>
      <c r="B237" s="23"/>
      <c r="C237" s="221"/>
      <c r="D237" s="222"/>
      <c r="E237" s="20"/>
      <c r="F237" s="21"/>
      <c r="G237" s="126"/>
      <c r="H237" s="127"/>
    </row>
    <row r="238" spans="1:8" s="22" customFormat="1" ht="12.75">
      <c r="A238" s="220"/>
      <c r="B238" s="23"/>
      <c r="C238" s="221"/>
      <c r="D238" s="222"/>
      <c r="E238" s="20"/>
      <c r="F238" s="21"/>
      <c r="G238" s="126"/>
      <c r="H238" s="127"/>
    </row>
    <row r="239" spans="1:8" s="22" customFormat="1" ht="12.75">
      <c r="A239" s="220"/>
      <c r="B239" s="23"/>
      <c r="C239" s="221"/>
      <c r="D239" s="222"/>
      <c r="E239" s="20"/>
      <c r="F239" s="21"/>
      <c r="G239" s="126"/>
      <c r="H239" s="127"/>
    </row>
    <row r="240" spans="1:8" s="22" customFormat="1" ht="12.75">
      <c r="A240" s="220"/>
      <c r="B240" s="23"/>
      <c r="C240" s="221"/>
      <c r="D240" s="222"/>
      <c r="E240" s="20"/>
      <c r="F240" s="21"/>
      <c r="G240" s="126"/>
      <c r="H240" s="127"/>
    </row>
    <row r="241" spans="1:8" s="22" customFormat="1" ht="12.75">
      <c r="A241" s="220"/>
      <c r="B241" s="23"/>
      <c r="C241" s="221"/>
      <c r="D241" s="222"/>
      <c r="E241" s="20"/>
      <c r="F241" s="21"/>
      <c r="G241" s="126"/>
      <c r="H241" s="127"/>
    </row>
    <row r="242" spans="1:8" s="22" customFormat="1" ht="12.75">
      <c r="A242" s="220"/>
      <c r="B242" s="23"/>
      <c r="C242" s="221"/>
      <c r="D242" s="222"/>
      <c r="E242" s="20"/>
      <c r="F242" s="21"/>
      <c r="G242" s="126"/>
      <c r="H242" s="127"/>
    </row>
    <row r="243" spans="1:8" s="22" customFormat="1" ht="12.75">
      <c r="A243" s="220"/>
      <c r="B243" s="23"/>
      <c r="C243" s="221"/>
      <c r="D243" s="222"/>
      <c r="E243" s="20"/>
      <c r="F243" s="21"/>
      <c r="G243" s="126"/>
      <c r="H243" s="127"/>
    </row>
    <row r="244" spans="1:8" s="22" customFormat="1" ht="12.75">
      <c r="A244" s="220"/>
      <c r="B244" s="23"/>
      <c r="C244" s="221"/>
      <c r="D244" s="222"/>
      <c r="E244" s="20"/>
      <c r="F244" s="21"/>
      <c r="G244" s="126"/>
      <c r="H244" s="127"/>
    </row>
    <row r="245" spans="1:8" s="22" customFormat="1" ht="12.75">
      <c r="A245" s="220"/>
      <c r="B245" s="23"/>
      <c r="C245" s="221"/>
      <c r="D245" s="222"/>
      <c r="E245" s="20"/>
      <c r="F245" s="21"/>
      <c r="G245" s="126"/>
      <c r="H245" s="127"/>
    </row>
    <row r="246" spans="1:8" s="22" customFormat="1" ht="12.75">
      <c r="A246" s="220"/>
      <c r="B246" s="23"/>
      <c r="C246" s="221"/>
      <c r="D246" s="222"/>
      <c r="E246" s="20"/>
      <c r="F246" s="21"/>
      <c r="G246" s="126"/>
      <c r="H246" s="127"/>
    </row>
    <row r="247" spans="1:8" s="22" customFormat="1" ht="12.75">
      <c r="A247" s="220"/>
      <c r="B247" s="23"/>
      <c r="C247" s="221"/>
      <c r="D247" s="222"/>
      <c r="E247" s="20"/>
      <c r="F247" s="21"/>
      <c r="G247" s="126"/>
      <c r="H247" s="127"/>
    </row>
    <row r="248" spans="1:8" s="22" customFormat="1" ht="12.75">
      <c r="A248" s="220"/>
      <c r="B248" s="23"/>
      <c r="C248" s="221"/>
      <c r="D248" s="222"/>
      <c r="E248" s="20"/>
      <c r="F248" s="21"/>
      <c r="G248" s="126"/>
      <c r="H248" s="127"/>
    </row>
    <row r="249" spans="1:8" s="22" customFormat="1" ht="12.75">
      <c r="A249" s="220"/>
      <c r="B249" s="23"/>
      <c r="C249" s="221"/>
      <c r="D249" s="222"/>
      <c r="E249" s="20"/>
      <c r="F249" s="21"/>
      <c r="G249" s="126"/>
      <c r="H249" s="127"/>
    </row>
    <row r="250" spans="1:8" s="22" customFormat="1" ht="12.75">
      <c r="A250" s="220"/>
      <c r="B250" s="23"/>
      <c r="C250" s="221"/>
      <c r="D250" s="222"/>
      <c r="E250" s="20"/>
      <c r="F250" s="21"/>
      <c r="G250" s="126"/>
      <c r="H250" s="127"/>
    </row>
    <row r="251" spans="1:8" s="22" customFormat="1" ht="12.75">
      <c r="A251" s="220"/>
      <c r="B251" s="23"/>
      <c r="C251" s="221"/>
      <c r="D251" s="222"/>
      <c r="E251" s="20"/>
      <c r="F251" s="21"/>
      <c r="G251" s="126"/>
      <c r="H251" s="127"/>
    </row>
    <row r="252" spans="1:8" s="22" customFormat="1" ht="12.75">
      <c r="A252" s="220"/>
      <c r="B252" s="23"/>
      <c r="C252" s="221"/>
      <c r="D252" s="222"/>
      <c r="E252" s="20"/>
      <c r="F252" s="21"/>
      <c r="G252" s="126"/>
      <c r="H252" s="127"/>
    </row>
    <row r="253" spans="1:8" s="22" customFormat="1" ht="12.75">
      <c r="A253" s="220"/>
      <c r="B253" s="23"/>
      <c r="C253" s="221"/>
      <c r="D253" s="222"/>
      <c r="E253" s="20"/>
      <c r="F253" s="21"/>
      <c r="G253" s="126"/>
      <c r="H253" s="127"/>
    </row>
    <row r="254" spans="1:8" s="22" customFormat="1" ht="12.75">
      <c r="A254" s="220"/>
      <c r="B254" s="23"/>
      <c r="C254" s="221"/>
      <c r="D254" s="222"/>
      <c r="E254" s="20"/>
      <c r="F254" s="21"/>
      <c r="G254" s="126"/>
      <c r="H254" s="127"/>
    </row>
    <row r="255" spans="1:8" s="22" customFormat="1" ht="12.75">
      <c r="A255" s="220"/>
      <c r="B255" s="23"/>
      <c r="C255" s="221"/>
      <c r="D255" s="222"/>
      <c r="E255" s="20"/>
      <c r="F255" s="21"/>
      <c r="G255" s="126"/>
      <c r="H255" s="127"/>
    </row>
    <row r="256" spans="1:8" s="22" customFormat="1" ht="12.75">
      <c r="A256" s="220"/>
      <c r="B256" s="23"/>
      <c r="C256" s="221"/>
      <c r="D256" s="222"/>
      <c r="E256" s="20"/>
      <c r="F256" s="21"/>
      <c r="G256" s="126"/>
      <c r="H256" s="127"/>
    </row>
    <row r="257" spans="1:8" s="22" customFormat="1" ht="12.75">
      <c r="A257" s="220"/>
      <c r="B257" s="23"/>
      <c r="C257" s="221"/>
      <c r="D257" s="222"/>
      <c r="E257" s="20"/>
      <c r="F257" s="21"/>
      <c r="G257" s="126"/>
      <c r="H257" s="127"/>
    </row>
    <row r="258" spans="1:8" s="22" customFormat="1" ht="12.75">
      <c r="A258" s="220"/>
      <c r="B258" s="23"/>
      <c r="C258" s="221"/>
      <c r="D258" s="222"/>
      <c r="E258" s="20"/>
      <c r="F258" s="21"/>
      <c r="G258" s="126"/>
      <c r="H258" s="127"/>
    </row>
    <row r="259" spans="1:8" s="22" customFormat="1" ht="12.75">
      <c r="A259" s="220"/>
      <c r="B259" s="23"/>
      <c r="C259" s="221"/>
      <c r="D259" s="222"/>
      <c r="E259" s="20"/>
      <c r="F259" s="21"/>
      <c r="G259" s="126"/>
      <c r="H259" s="127"/>
    </row>
    <row r="260" spans="1:8" s="22" customFormat="1" ht="12.75">
      <c r="A260" s="220"/>
      <c r="B260" s="23"/>
      <c r="C260" s="221"/>
      <c r="D260" s="222"/>
      <c r="E260" s="20"/>
      <c r="F260" s="21"/>
      <c r="G260" s="126"/>
      <c r="H260" s="127"/>
    </row>
    <row r="261" spans="1:8" s="22" customFormat="1" ht="12.75">
      <c r="A261" s="220"/>
      <c r="B261" s="23"/>
      <c r="C261" s="221"/>
      <c r="D261" s="222"/>
      <c r="E261" s="20"/>
      <c r="F261" s="21"/>
      <c r="G261" s="126"/>
      <c r="H261" s="127"/>
    </row>
    <row r="262" spans="1:8" s="22" customFormat="1" ht="12.75">
      <c r="A262" s="220"/>
      <c r="B262" s="23"/>
      <c r="C262" s="221"/>
      <c r="D262" s="222"/>
      <c r="E262" s="20"/>
      <c r="F262" s="21"/>
      <c r="G262" s="126"/>
      <c r="H262" s="127"/>
    </row>
    <row r="263" spans="1:8" s="22" customFormat="1" ht="12.75">
      <c r="A263" s="220"/>
      <c r="B263" s="23"/>
      <c r="C263" s="221"/>
      <c r="D263" s="222"/>
      <c r="E263" s="20"/>
      <c r="F263" s="21"/>
      <c r="G263" s="126"/>
      <c r="H263" s="127"/>
    </row>
    <row r="264" spans="1:8" s="22" customFormat="1" ht="12.75">
      <c r="A264" s="220"/>
      <c r="B264" s="23"/>
      <c r="C264" s="221"/>
      <c r="D264" s="222"/>
      <c r="E264" s="20"/>
      <c r="F264" s="21"/>
      <c r="G264" s="126"/>
      <c r="H264" s="127"/>
    </row>
    <row r="265" spans="1:8" s="22" customFormat="1" ht="12.75">
      <c r="A265" s="220"/>
      <c r="B265" s="23"/>
      <c r="C265" s="221"/>
      <c r="D265" s="222"/>
      <c r="E265" s="20"/>
      <c r="F265" s="21"/>
      <c r="G265" s="126"/>
      <c r="H265" s="127"/>
    </row>
    <row r="266" spans="1:8" s="22" customFormat="1" ht="12.75">
      <c r="A266" s="220"/>
      <c r="B266" s="23"/>
      <c r="C266" s="221"/>
      <c r="D266" s="222"/>
      <c r="E266" s="20"/>
      <c r="F266" s="21"/>
      <c r="G266" s="126"/>
      <c r="H266" s="127"/>
    </row>
    <row r="267" spans="1:8" s="22" customFormat="1" ht="12.75">
      <c r="A267" s="220"/>
      <c r="B267" s="23"/>
      <c r="C267" s="221"/>
      <c r="D267" s="222"/>
      <c r="E267" s="20"/>
      <c r="F267" s="21"/>
      <c r="G267" s="126"/>
      <c r="H267" s="127"/>
    </row>
    <row r="268" spans="1:8" s="22" customFormat="1" ht="12.75">
      <c r="A268" s="220"/>
      <c r="B268" s="23"/>
      <c r="C268" s="221"/>
      <c r="D268" s="222"/>
      <c r="E268" s="20"/>
      <c r="F268" s="21"/>
      <c r="G268" s="126"/>
      <c r="H268" s="127"/>
    </row>
    <row r="269" spans="1:8" s="22" customFormat="1" ht="12.75">
      <c r="A269" s="220"/>
      <c r="B269" s="23"/>
      <c r="C269" s="221"/>
      <c r="D269" s="222"/>
      <c r="E269" s="20"/>
      <c r="F269" s="21"/>
      <c r="G269" s="126"/>
      <c r="H269" s="127"/>
    </row>
    <row r="270" spans="1:8" s="22" customFormat="1" ht="12.75">
      <c r="A270" s="220"/>
      <c r="B270" s="23"/>
      <c r="C270" s="221"/>
      <c r="D270" s="222"/>
      <c r="E270" s="20"/>
      <c r="F270" s="21"/>
      <c r="G270" s="126"/>
      <c r="H270" s="127"/>
    </row>
    <row r="271" spans="1:8" s="22" customFormat="1" ht="12.75">
      <c r="A271" s="220"/>
      <c r="B271" s="23"/>
      <c r="C271" s="221"/>
      <c r="D271" s="222"/>
      <c r="E271" s="20"/>
      <c r="F271" s="21"/>
      <c r="G271" s="126"/>
      <c r="H271" s="127"/>
    </row>
    <row r="272" spans="1:8" s="22" customFormat="1" ht="12.75">
      <c r="A272" s="220"/>
      <c r="B272" s="23"/>
      <c r="C272" s="221"/>
      <c r="D272" s="222"/>
      <c r="E272" s="20"/>
      <c r="F272" s="21"/>
      <c r="G272" s="126"/>
      <c r="H272" s="127"/>
    </row>
    <row r="273" spans="1:8" s="22" customFormat="1" ht="12.75">
      <c r="A273" s="220"/>
      <c r="B273" s="23"/>
      <c r="C273" s="221"/>
      <c r="D273" s="222"/>
      <c r="E273" s="20"/>
      <c r="F273" s="21"/>
      <c r="G273" s="126"/>
      <c r="H273" s="127"/>
    </row>
    <row r="274" spans="1:8" s="22" customFormat="1" ht="12.75">
      <c r="A274" s="220"/>
      <c r="B274" s="23"/>
      <c r="C274" s="221"/>
      <c r="D274" s="222"/>
      <c r="E274" s="20"/>
      <c r="F274" s="21"/>
      <c r="G274" s="126"/>
      <c r="H274" s="127"/>
    </row>
    <row r="275" spans="1:8" s="22" customFormat="1" ht="12.75">
      <c r="A275" s="220"/>
      <c r="B275" s="23"/>
      <c r="C275" s="221"/>
      <c r="D275" s="222"/>
      <c r="E275" s="20"/>
      <c r="F275" s="21"/>
      <c r="G275" s="126"/>
      <c r="H275" s="127"/>
    </row>
    <row r="276" spans="1:8" s="22" customFormat="1" ht="12.75">
      <c r="A276" s="220"/>
      <c r="B276" s="23"/>
      <c r="C276" s="221"/>
      <c r="D276" s="222"/>
      <c r="E276" s="20"/>
      <c r="F276" s="21"/>
      <c r="G276" s="126"/>
      <c r="H276" s="127"/>
    </row>
    <row r="277" spans="1:8" s="22" customFormat="1" ht="12.75">
      <c r="A277" s="220"/>
      <c r="B277" s="23"/>
      <c r="C277" s="221"/>
      <c r="D277" s="222"/>
      <c r="E277" s="20"/>
      <c r="F277" s="21"/>
      <c r="G277" s="126"/>
      <c r="H277" s="127"/>
    </row>
    <row r="278" spans="1:8" s="22" customFormat="1" ht="12.75">
      <c r="A278" s="220"/>
      <c r="B278" s="23"/>
      <c r="C278" s="221"/>
      <c r="D278" s="222"/>
      <c r="E278" s="20"/>
      <c r="F278" s="21"/>
      <c r="G278" s="126"/>
      <c r="H278" s="127"/>
    </row>
    <row r="279" spans="1:8" s="22" customFormat="1" ht="12.75">
      <c r="A279" s="220"/>
      <c r="B279" s="23"/>
      <c r="C279" s="221"/>
      <c r="D279" s="222"/>
      <c r="E279" s="20"/>
      <c r="F279" s="21"/>
      <c r="G279" s="126"/>
      <c r="H279" s="127"/>
    </row>
    <row r="280" spans="1:8" s="22" customFormat="1" ht="12.75">
      <c r="A280" s="220"/>
      <c r="B280" s="23"/>
      <c r="C280" s="221"/>
      <c r="D280" s="222"/>
      <c r="E280" s="20"/>
      <c r="F280" s="21"/>
      <c r="G280" s="126"/>
      <c r="H280" s="127"/>
    </row>
    <row r="281" spans="1:8" s="22" customFormat="1" ht="12.75">
      <c r="A281" s="220"/>
      <c r="B281" s="23"/>
      <c r="C281" s="221"/>
      <c r="D281" s="222"/>
      <c r="E281" s="20"/>
      <c r="F281" s="21"/>
      <c r="G281" s="126"/>
      <c r="H281" s="127"/>
    </row>
    <row r="282" spans="1:8" s="22" customFormat="1" ht="12.75">
      <c r="A282" s="220"/>
      <c r="B282" s="23"/>
      <c r="C282" s="221"/>
      <c r="D282" s="222"/>
      <c r="E282" s="20"/>
      <c r="F282" s="21"/>
      <c r="G282" s="126"/>
      <c r="H282" s="127"/>
    </row>
    <row r="283" spans="1:8" s="22" customFormat="1" ht="12.75">
      <c r="A283" s="220"/>
      <c r="B283" s="23"/>
      <c r="C283" s="221"/>
      <c r="D283" s="222"/>
      <c r="E283" s="20"/>
      <c r="F283" s="21"/>
      <c r="G283" s="126"/>
      <c r="H283" s="127"/>
    </row>
    <row r="284" spans="1:8" s="22" customFormat="1" ht="12.75">
      <c r="A284" s="220"/>
      <c r="B284" s="23"/>
      <c r="C284" s="221"/>
      <c r="D284" s="222"/>
      <c r="E284" s="20"/>
      <c r="F284" s="21"/>
      <c r="G284" s="126"/>
      <c r="H284" s="127"/>
    </row>
    <row r="285" spans="1:8" s="22" customFormat="1" ht="12.75">
      <c r="A285" s="220"/>
      <c r="B285" s="23"/>
      <c r="C285" s="221"/>
      <c r="D285" s="222"/>
      <c r="E285" s="20"/>
      <c r="F285" s="21"/>
      <c r="G285" s="126"/>
      <c r="H285" s="127"/>
    </row>
    <row r="286" spans="1:8" s="22" customFormat="1" ht="12.75">
      <c r="A286" s="220"/>
      <c r="B286" s="23"/>
      <c r="C286" s="221"/>
      <c r="D286" s="222"/>
      <c r="E286" s="20"/>
      <c r="F286" s="21"/>
      <c r="G286" s="126"/>
      <c r="H286" s="127"/>
    </row>
    <row r="287" spans="1:8" s="22" customFormat="1" ht="12.75">
      <c r="A287" s="220"/>
      <c r="B287" s="23"/>
      <c r="C287" s="221"/>
      <c r="D287" s="222"/>
      <c r="E287" s="20"/>
      <c r="F287" s="21"/>
      <c r="G287" s="126"/>
      <c r="H287" s="127"/>
    </row>
    <row r="288" spans="1:8" s="22" customFormat="1" ht="12.75">
      <c r="A288" s="220"/>
      <c r="B288" s="23"/>
      <c r="C288" s="221"/>
      <c r="D288" s="222"/>
      <c r="E288" s="20"/>
      <c r="F288" s="21"/>
      <c r="G288" s="126"/>
      <c r="H288" s="127"/>
    </row>
    <row r="289" spans="1:8" s="22" customFormat="1" ht="12.75">
      <c r="A289" s="220"/>
      <c r="B289" s="23"/>
      <c r="C289" s="221"/>
      <c r="D289" s="222"/>
      <c r="E289" s="20"/>
      <c r="F289" s="21"/>
      <c r="G289" s="126"/>
      <c r="H289" s="127"/>
    </row>
    <row r="290" spans="1:8" s="22" customFormat="1" ht="12.75">
      <c r="A290" s="220"/>
      <c r="B290" s="23"/>
      <c r="C290" s="221"/>
      <c r="D290" s="222"/>
      <c r="E290" s="20"/>
      <c r="F290" s="21"/>
      <c r="G290" s="126"/>
      <c r="H290" s="127"/>
    </row>
    <row r="291" spans="1:8" s="22" customFormat="1" ht="12.75">
      <c r="A291" s="220"/>
      <c r="B291" s="23"/>
      <c r="C291" s="221"/>
      <c r="D291" s="222"/>
      <c r="E291" s="20"/>
      <c r="F291" s="21"/>
      <c r="G291" s="126"/>
      <c r="H291" s="127"/>
    </row>
    <row r="292" spans="1:8" s="22" customFormat="1" ht="12.75">
      <c r="A292" s="220"/>
      <c r="B292" s="23"/>
      <c r="C292" s="221"/>
      <c r="D292" s="222"/>
      <c r="E292" s="20"/>
      <c r="F292" s="21"/>
      <c r="G292" s="126"/>
      <c r="H292" s="127"/>
    </row>
    <row r="293" spans="1:8" s="22" customFormat="1" ht="12.75">
      <c r="A293" s="220"/>
      <c r="B293" s="23"/>
      <c r="C293" s="221"/>
      <c r="D293" s="222"/>
      <c r="E293" s="20"/>
      <c r="F293" s="21"/>
      <c r="G293" s="126"/>
      <c r="H293" s="127"/>
    </row>
    <row r="294" spans="1:8" s="22" customFormat="1" ht="12.75">
      <c r="A294" s="220"/>
      <c r="B294" s="23"/>
      <c r="C294" s="221"/>
      <c r="D294" s="222"/>
      <c r="E294" s="20"/>
      <c r="F294" s="21"/>
      <c r="G294" s="126"/>
      <c r="H294" s="127"/>
    </row>
    <row r="295" spans="1:8" s="22" customFormat="1" ht="12.75">
      <c r="A295" s="220"/>
      <c r="B295" s="23"/>
      <c r="C295" s="221"/>
      <c r="D295" s="222"/>
      <c r="E295" s="20"/>
      <c r="F295" s="21"/>
      <c r="G295" s="126"/>
      <c r="H295" s="127"/>
    </row>
    <row r="296" spans="1:8" s="22" customFormat="1" ht="12.75">
      <c r="A296" s="220"/>
      <c r="B296" s="23"/>
      <c r="C296" s="221"/>
      <c r="D296" s="222"/>
      <c r="E296" s="20"/>
      <c r="F296" s="21"/>
      <c r="G296" s="126"/>
      <c r="H296" s="127"/>
    </row>
    <row r="297" spans="1:8" s="22" customFormat="1" ht="12.75">
      <c r="A297" s="220"/>
      <c r="B297" s="23"/>
      <c r="C297" s="221"/>
      <c r="D297" s="222"/>
      <c r="E297" s="20"/>
      <c r="F297" s="21"/>
      <c r="G297" s="126"/>
      <c r="H297" s="127"/>
    </row>
    <row r="298" spans="1:8" s="22" customFormat="1" ht="12.75">
      <c r="A298" s="220"/>
      <c r="B298" s="23"/>
      <c r="C298" s="221"/>
      <c r="D298" s="222"/>
      <c r="E298" s="20"/>
      <c r="F298" s="21"/>
      <c r="G298" s="126"/>
      <c r="H298" s="127"/>
    </row>
    <row r="299" spans="1:8" s="22" customFormat="1" ht="12.75">
      <c r="A299" s="220"/>
      <c r="B299" s="23"/>
      <c r="C299" s="221"/>
      <c r="D299" s="222"/>
      <c r="E299" s="20"/>
      <c r="F299" s="21"/>
      <c r="G299" s="126"/>
      <c r="H299" s="127"/>
    </row>
    <row r="300" spans="1:8" s="22" customFormat="1" ht="12.75">
      <c r="A300" s="220"/>
      <c r="B300" s="23"/>
      <c r="C300" s="221"/>
      <c r="D300" s="222"/>
      <c r="E300" s="20"/>
      <c r="F300" s="21"/>
      <c r="G300" s="126"/>
      <c r="H300" s="127"/>
    </row>
    <row r="301" spans="1:8" s="22" customFormat="1" ht="12.75">
      <c r="A301" s="220"/>
      <c r="B301" s="23"/>
      <c r="C301" s="221"/>
      <c r="D301" s="222"/>
      <c r="E301" s="20"/>
      <c r="F301" s="21"/>
      <c r="G301" s="126"/>
      <c r="H301" s="127"/>
    </row>
    <row r="302" spans="1:8" s="22" customFormat="1" ht="12.75">
      <c r="A302" s="220"/>
      <c r="B302" s="23"/>
      <c r="C302" s="221"/>
      <c r="D302" s="222"/>
      <c r="E302" s="20"/>
      <c r="F302" s="21"/>
      <c r="G302" s="126"/>
      <c r="H302" s="127"/>
    </row>
    <row r="303" spans="1:8" s="22" customFormat="1" ht="12.75">
      <c r="A303" s="220"/>
      <c r="B303" s="23"/>
      <c r="C303" s="221"/>
      <c r="D303" s="222"/>
      <c r="E303" s="20"/>
      <c r="F303" s="21"/>
      <c r="G303" s="126"/>
      <c r="H303" s="127"/>
    </row>
    <row r="304" spans="1:8" s="22" customFormat="1" ht="12.75">
      <c r="A304" s="220"/>
      <c r="B304" s="23"/>
      <c r="C304" s="221"/>
      <c r="D304" s="222"/>
      <c r="E304" s="20"/>
      <c r="F304" s="21"/>
      <c r="G304" s="126"/>
      <c r="H304" s="127"/>
    </row>
    <row r="305" spans="1:8" s="22" customFormat="1" ht="12.75">
      <c r="A305" s="220"/>
      <c r="B305" s="23"/>
      <c r="C305" s="221"/>
      <c r="D305" s="222"/>
      <c r="E305" s="20"/>
      <c r="F305" s="21"/>
      <c r="G305" s="126"/>
      <c r="H305" s="127"/>
    </row>
    <row r="306" spans="1:8" s="22" customFormat="1" ht="12.75">
      <c r="A306" s="220"/>
      <c r="B306" s="23"/>
      <c r="C306" s="221"/>
      <c r="D306" s="222"/>
      <c r="E306" s="20"/>
      <c r="F306" s="21"/>
      <c r="G306" s="126"/>
      <c r="H306" s="127"/>
    </row>
    <row r="307" spans="1:8" s="22" customFormat="1" ht="12.75">
      <c r="A307" s="220"/>
      <c r="B307" s="23"/>
      <c r="C307" s="221"/>
      <c r="D307" s="222"/>
      <c r="E307" s="20"/>
      <c r="F307" s="21"/>
      <c r="G307" s="126"/>
      <c r="H307" s="127"/>
    </row>
    <row r="308" spans="1:8" s="22" customFormat="1" ht="12.75">
      <c r="A308" s="220"/>
      <c r="B308" s="23"/>
      <c r="C308" s="221"/>
      <c r="D308" s="222"/>
      <c r="E308" s="20"/>
      <c r="F308" s="21"/>
      <c r="G308" s="126"/>
      <c r="H308" s="127"/>
    </row>
    <row r="309" spans="1:8" s="22" customFormat="1" ht="12.75">
      <c r="A309" s="220"/>
      <c r="B309" s="23"/>
      <c r="C309" s="221"/>
      <c r="D309" s="222"/>
      <c r="E309" s="20"/>
      <c r="F309" s="21"/>
      <c r="G309" s="126"/>
      <c r="H309" s="127"/>
    </row>
    <row r="310" spans="1:8" s="22" customFormat="1" ht="12.75">
      <c r="A310" s="220"/>
      <c r="B310" s="23"/>
      <c r="C310" s="221"/>
      <c r="D310" s="222"/>
      <c r="E310" s="20"/>
      <c r="F310" s="21"/>
      <c r="G310" s="126"/>
      <c r="H310" s="127"/>
    </row>
    <row r="311" spans="1:8" s="22" customFormat="1" ht="12.75">
      <c r="A311" s="220"/>
      <c r="B311" s="23"/>
      <c r="C311" s="221"/>
      <c r="D311" s="222"/>
      <c r="E311" s="20"/>
      <c r="F311" s="21"/>
      <c r="G311" s="126"/>
      <c r="H311" s="127"/>
    </row>
    <row r="312" spans="1:8" s="22" customFormat="1" ht="12.75">
      <c r="A312" s="220"/>
      <c r="B312" s="23"/>
      <c r="C312" s="221"/>
      <c r="D312" s="222"/>
      <c r="E312" s="20"/>
      <c r="F312" s="21"/>
      <c r="G312" s="126"/>
      <c r="H312" s="127"/>
    </row>
    <row r="313" spans="1:8" s="22" customFormat="1" ht="12.75">
      <c r="A313" s="220"/>
      <c r="B313" s="23"/>
      <c r="C313" s="221"/>
      <c r="D313" s="222"/>
      <c r="E313" s="20"/>
      <c r="F313" s="21"/>
      <c r="G313" s="126"/>
      <c r="H313" s="127"/>
    </row>
    <row r="314" spans="1:8" s="22" customFormat="1" ht="12.75">
      <c r="A314" s="220"/>
      <c r="B314" s="23"/>
      <c r="C314" s="221"/>
      <c r="D314" s="222"/>
      <c r="E314" s="20"/>
      <c r="F314" s="21"/>
      <c r="G314" s="126"/>
      <c r="H314" s="127"/>
    </row>
    <row r="315" spans="1:8" s="22" customFormat="1" ht="12.75">
      <c r="A315" s="220"/>
      <c r="B315" s="23"/>
      <c r="C315" s="221"/>
      <c r="D315" s="222"/>
      <c r="E315" s="20"/>
      <c r="F315" s="21"/>
      <c r="G315" s="126"/>
      <c r="H315" s="127"/>
    </row>
    <row r="316" spans="1:8" s="22" customFormat="1" ht="12.75">
      <c r="A316" s="220"/>
      <c r="B316" s="23"/>
      <c r="C316" s="221"/>
      <c r="D316" s="222"/>
      <c r="E316" s="20"/>
      <c r="F316" s="21"/>
      <c r="G316" s="126"/>
      <c r="H316" s="127"/>
    </row>
    <row r="317" spans="1:8" s="22" customFormat="1" ht="12.75">
      <c r="A317" s="220"/>
      <c r="B317" s="23"/>
      <c r="C317" s="221"/>
      <c r="D317" s="222"/>
      <c r="E317" s="20"/>
      <c r="F317" s="21"/>
      <c r="G317" s="126"/>
      <c r="H317" s="127"/>
    </row>
    <row r="318" spans="1:8" s="22" customFormat="1" ht="12.75">
      <c r="A318" s="220"/>
      <c r="B318" s="23"/>
      <c r="C318" s="221"/>
      <c r="D318" s="222"/>
      <c r="E318" s="20"/>
      <c r="F318" s="21"/>
      <c r="G318" s="126"/>
      <c r="H318" s="127"/>
    </row>
    <row r="319" spans="1:8" s="22" customFormat="1" ht="12.75">
      <c r="A319" s="220"/>
      <c r="B319" s="23"/>
      <c r="C319" s="221"/>
      <c r="D319" s="222"/>
      <c r="E319" s="20"/>
      <c r="F319" s="21"/>
      <c r="G319" s="126"/>
      <c r="H319" s="127"/>
    </row>
    <row r="320" spans="1:8" s="22" customFormat="1" ht="12.75">
      <c r="A320" s="220"/>
      <c r="B320" s="23"/>
      <c r="C320" s="221"/>
      <c r="D320" s="222"/>
      <c r="E320" s="20"/>
      <c r="F320" s="21"/>
      <c r="G320" s="126"/>
      <c r="H320" s="127"/>
    </row>
    <row r="321" spans="1:8" s="22" customFormat="1" ht="12.75">
      <c r="A321" s="220"/>
      <c r="B321" s="23"/>
      <c r="C321" s="221"/>
      <c r="D321" s="222"/>
      <c r="E321" s="20"/>
      <c r="F321" s="21"/>
      <c r="G321" s="126"/>
      <c r="H321" s="127"/>
    </row>
    <row r="322" spans="1:8" s="22" customFormat="1" ht="12.75">
      <c r="A322" s="220"/>
      <c r="B322" s="23"/>
      <c r="C322" s="221"/>
      <c r="D322" s="222"/>
      <c r="E322" s="20"/>
      <c r="F322" s="21"/>
      <c r="G322" s="126"/>
      <c r="H322" s="127"/>
    </row>
    <row r="323" spans="1:8" s="22" customFormat="1" ht="12.75">
      <c r="A323" s="220"/>
      <c r="B323" s="23"/>
      <c r="C323" s="221"/>
      <c r="D323" s="222"/>
      <c r="E323" s="20"/>
      <c r="F323" s="21"/>
      <c r="G323" s="126"/>
      <c r="H323" s="127"/>
    </row>
    <row r="324" spans="1:8" s="22" customFormat="1" ht="12.75">
      <c r="A324" s="220"/>
      <c r="B324" s="23"/>
      <c r="C324" s="221"/>
      <c r="D324" s="222"/>
      <c r="E324" s="20"/>
      <c r="F324" s="21"/>
      <c r="G324" s="126"/>
      <c r="H324" s="127"/>
    </row>
    <row r="325" spans="1:8" s="22" customFormat="1" ht="12.75">
      <c r="A325" s="220"/>
      <c r="B325" s="23"/>
      <c r="C325" s="221"/>
      <c r="D325" s="222"/>
      <c r="E325" s="20"/>
      <c r="F325" s="21"/>
      <c r="G325" s="126"/>
      <c r="H325" s="127"/>
    </row>
    <row r="326" spans="1:8" s="22" customFormat="1" ht="12.75">
      <c r="A326" s="220"/>
      <c r="B326" s="23"/>
      <c r="C326" s="221"/>
      <c r="D326" s="222"/>
      <c r="E326" s="20"/>
      <c r="F326" s="21"/>
      <c r="G326" s="126"/>
      <c r="H326" s="127"/>
    </row>
    <row r="327" spans="1:8" s="22" customFormat="1" ht="12.75">
      <c r="A327" s="220"/>
      <c r="B327" s="23"/>
      <c r="C327" s="221"/>
      <c r="D327" s="222"/>
      <c r="E327" s="20"/>
      <c r="F327" s="21"/>
      <c r="G327" s="126"/>
      <c r="H327" s="127"/>
    </row>
    <row r="328" spans="1:8" s="22" customFormat="1" ht="12.75">
      <c r="A328" s="220"/>
      <c r="B328" s="23"/>
      <c r="C328" s="221"/>
      <c r="D328" s="222"/>
      <c r="E328" s="20"/>
      <c r="F328" s="21"/>
      <c r="G328" s="126"/>
      <c r="H328" s="127"/>
    </row>
    <row r="329" spans="1:8" s="22" customFormat="1" ht="12.75">
      <c r="A329" s="220"/>
      <c r="B329" s="23"/>
      <c r="C329" s="221"/>
      <c r="D329" s="222"/>
      <c r="E329" s="20"/>
      <c r="F329" s="21"/>
      <c r="G329" s="126"/>
      <c r="H329" s="127"/>
    </row>
    <row r="330" spans="1:8" s="22" customFormat="1" ht="12.75">
      <c r="A330" s="220"/>
      <c r="B330" s="23"/>
      <c r="C330" s="221"/>
      <c r="D330" s="222"/>
      <c r="E330" s="20"/>
      <c r="F330" s="21"/>
      <c r="G330" s="126"/>
      <c r="H330" s="127"/>
    </row>
    <row r="331" spans="1:8" s="22" customFormat="1" ht="12.75">
      <c r="A331" s="220"/>
      <c r="B331" s="23"/>
      <c r="C331" s="221"/>
      <c r="D331" s="222"/>
      <c r="E331" s="20"/>
      <c r="F331" s="21"/>
      <c r="G331" s="126"/>
      <c r="H331" s="127"/>
    </row>
    <row r="332" spans="1:8" s="22" customFormat="1" ht="12.75">
      <c r="A332" s="220"/>
      <c r="B332" s="23"/>
      <c r="C332" s="221"/>
      <c r="D332" s="222"/>
      <c r="E332" s="20"/>
      <c r="F332" s="21"/>
      <c r="G332" s="126"/>
      <c r="H332" s="127"/>
    </row>
    <row r="333" spans="1:8" s="22" customFormat="1" ht="12.75">
      <c r="A333" s="220"/>
      <c r="B333" s="23"/>
      <c r="C333" s="221"/>
      <c r="D333" s="222"/>
      <c r="E333" s="20"/>
      <c r="F333" s="21"/>
      <c r="G333" s="126"/>
      <c r="H333" s="127"/>
    </row>
    <row r="334" spans="1:8" s="22" customFormat="1" ht="12.75">
      <c r="A334" s="220"/>
      <c r="B334" s="23"/>
      <c r="C334" s="221"/>
      <c r="D334" s="222"/>
      <c r="E334" s="20"/>
      <c r="F334" s="21"/>
      <c r="G334" s="126"/>
      <c r="H334" s="127"/>
    </row>
    <row r="335" spans="1:8" s="22" customFormat="1" ht="12.75">
      <c r="A335" s="220"/>
      <c r="B335" s="23"/>
      <c r="C335" s="221"/>
      <c r="D335" s="222"/>
      <c r="E335" s="20"/>
      <c r="F335" s="21"/>
      <c r="G335" s="126"/>
      <c r="H335" s="127"/>
    </row>
    <row r="336" spans="1:8" s="22" customFormat="1" ht="12.75">
      <c r="A336" s="220"/>
      <c r="B336" s="23"/>
      <c r="C336" s="221"/>
      <c r="D336" s="222"/>
      <c r="E336" s="20"/>
      <c r="F336" s="21"/>
      <c r="G336" s="126"/>
      <c r="H336" s="127"/>
    </row>
    <row r="337" spans="1:8" s="22" customFormat="1" ht="12.75">
      <c r="A337" s="220"/>
      <c r="B337" s="23"/>
      <c r="C337" s="221"/>
      <c r="D337" s="222"/>
      <c r="E337" s="20"/>
      <c r="F337" s="21"/>
      <c r="G337" s="126"/>
      <c r="H337" s="127"/>
    </row>
    <row r="338" spans="1:8" s="22" customFormat="1" ht="12.75">
      <c r="A338" s="220"/>
      <c r="B338" s="23"/>
      <c r="C338" s="221"/>
      <c r="D338" s="222"/>
      <c r="E338" s="20"/>
      <c r="F338" s="21"/>
      <c r="G338" s="126"/>
      <c r="H338" s="127"/>
    </row>
    <row r="339" spans="1:8" s="22" customFormat="1" ht="12.75">
      <c r="A339" s="220"/>
      <c r="B339" s="23"/>
      <c r="C339" s="221"/>
      <c r="D339" s="222"/>
      <c r="E339" s="20"/>
      <c r="F339" s="21"/>
      <c r="G339" s="126"/>
      <c r="H339" s="127"/>
    </row>
    <row r="340" spans="1:8" s="22" customFormat="1" ht="12.75">
      <c r="A340" s="220"/>
      <c r="B340" s="23"/>
      <c r="C340" s="221"/>
      <c r="D340" s="222"/>
      <c r="E340" s="20"/>
      <c r="F340" s="21"/>
      <c r="G340" s="126"/>
      <c r="H340" s="127"/>
    </row>
    <row r="341" spans="1:8" s="22" customFormat="1" ht="12.75">
      <c r="A341" s="220"/>
      <c r="B341" s="23"/>
      <c r="C341" s="221"/>
      <c r="D341" s="222"/>
      <c r="E341" s="20"/>
      <c r="F341" s="21"/>
      <c r="G341" s="126"/>
      <c r="H341" s="127"/>
    </row>
    <row r="342" spans="1:8" s="22" customFormat="1" ht="12.75">
      <c r="A342" s="220"/>
      <c r="B342" s="23"/>
      <c r="C342" s="221"/>
      <c r="D342" s="222"/>
      <c r="E342" s="20"/>
      <c r="F342" s="21"/>
      <c r="G342" s="126"/>
      <c r="H342" s="127"/>
    </row>
    <row r="343" spans="1:8" s="22" customFormat="1" ht="12.75">
      <c r="A343" s="220"/>
      <c r="B343" s="23"/>
      <c r="C343" s="221"/>
      <c r="D343" s="222"/>
      <c r="E343" s="20"/>
      <c r="F343" s="21"/>
      <c r="G343" s="126"/>
      <c r="H343" s="127"/>
    </row>
    <row r="344" spans="1:8" s="22" customFormat="1" ht="12.75">
      <c r="A344" s="220"/>
      <c r="B344" s="23"/>
      <c r="C344" s="221"/>
      <c r="D344" s="222"/>
      <c r="E344" s="20"/>
      <c r="F344" s="21"/>
      <c r="G344" s="126"/>
      <c r="H344" s="127"/>
    </row>
    <row r="345" spans="1:8" s="22" customFormat="1" ht="12.75">
      <c r="A345" s="220"/>
      <c r="B345" s="23"/>
      <c r="C345" s="221"/>
      <c r="D345" s="222"/>
      <c r="E345" s="20"/>
      <c r="F345" s="21"/>
      <c r="G345" s="126"/>
      <c r="H345" s="127"/>
    </row>
    <row r="346" spans="1:8" s="22" customFormat="1" ht="12.75">
      <c r="A346" s="220"/>
      <c r="B346" s="23"/>
      <c r="C346" s="221"/>
      <c r="D346" s="222"/>
      <c r="E346" s="20"/>
      <c r="F346" s="21"/>
      <c r="G346" s="126"/>
      <c r="H346" s="127"/>
    </row>
    <row r="347" spans="1:8" s="22" customFormat="1" ht="12.75">
      <c r="A347" s="220"/>
      <c r="B347" s="23"/>
      <c r="C347" s="221"/>
      <c r="D347" s="222"/>
      <c r="E347" s="20"/>
      <c r="F347" s="21"/>
      <c r="G347" s="126"/>
      <c r="H347" s="127"/>
    </row>
    <row r="348" spans="1:8" s="22" customFormat="1" ht="12.75">
      <c r="A348" s="220"/>
      <c r="B348" s="23"/>
      <c r="C348" s="221"/>
      <c r="D348" s="222"/>
      <c r="E348" s="20"/>
      <c r="F348" s="21"/>
      <c r="G348" s="126"/>
      <c r="H348" s="127"/>
    </row>
    <row r="349" spans="1:8" s="22" customFormat="1" ht="12.75">
      <c r="A349" s="220"/>
      <c r="B349" s="23"/>
      <c r="C349" s="221"/>
      <c r="D349" s="222"/>
      <c r="E349" s="20"/>
      <c r="F349" s="21"/>
      <c r="G349" s="126"/>
      <c r="H349" s="127"/>
    </row>
    <row r="350" spans="1:8" s="22" customFormat="1" ht="12.75">
      <c r="A350" s="220"/>
      <c r="B350" s="23"/>
      <c r="C350" s="221"/>
      <c r="D350" s="222"/>
      <c r="E350" s="20"/>
      <c r="F350" s="21"/>
      <c r="G350" s="126"/>
      <c r="H350" s="127"/>
    </row>
    <row r="351" spans="1:8" s="22" customFormat="1" ht="12.75">
      <c r="A351" s="220"/>
      <c r="B351" s="23"/>
      <c r="C351" s="221"/>
      <c r="D351" s="222"/>
      <c r="E351" s="20"/>
      <c r="F351" s="21"/>
      <c r="G351" s="126"/>
      <c r="H351" s="127"/>
    </row>
    <row r="352" spans="1:8" s="22" customFormat="1" ht="12.75">
      <c r="A352" s="220"/>
      <c r="B352" s="23"/>
      <c r="C352" s="221"/>
      <c r="D352" s="222"/>
      <c r="E352" s="20"/>
      <c r="F352" s="21"/>
      <c r="G352" s="126"/>
      <c r="H352" s="127"/>
    </row>
    <row r="353" spans="1:8" s="22" customFormat="1" ht="12.75">
      <c r="A353" s="220"/>
      <c r="B353" s="23"/>
      <c r="C353" s="221"/>
      <c r="D353" s="222"/>
      <c r="E353" s="20"/>
      <c r="F353" s="21"/>
      <c r="G353" s="126"/>
      <c r="H353" s="127"/>
    </row>
    <row r="354" spans="1:8" s="22" customFormat="1" ht="12.75">
      <c r="A354" s="220"/>
      <c r="B354" s="23"/>
      <c r="C354" s="221"/>
      <c r="D354" s="222"/>
      <c r="E354" s="20"/>
      <c r="F354" s="21"/>
      <c r="G354" s="126"/>
      <c r="H354" s="127"/>
    </row>
    <row r="355" spans="1:8" s="22" customFormat="1" ht="12.75">
      <c r="A355" s="220"/>
      <c r="B355" s="23"/>
      <c r="C355" s="221"/>
      <c r="D355" s="222"/>
      <c r="E355" s="20"/>
      <c r="F355" s="21"/>
      <c r="G355" s="126"/>
      <c r="H355" s="127"/>
    </row>
    <row r="356" spans="1:8" s="22" customFormat="1" ht="12.75">
      <c r="A356" s="220"/>
      <c r="B356" s="23"/>
      <c r="C356" s="221"/>
      <c r="D356" s="222"/>
      <c r="E356" s="20"/>
      <c r="F356" s="21"/>
      <c r="G356" s="126"/>
      <c r="H356" s="127"/>
    </row>
    <row r="357" spans="1:8" s="22" customFormat="1" ht="12.75">
      <c r="A357" s="220"/>
      <c r="B357" s="467"/>
      <c r="C357" s="221"/>
      <c r="D357" s="222"/>
      <c r="E357" s="20"/>
      <c r="F357" s="21"/>
      <c r="G357" s="126"/>
      <c r="H357" s="127"/>
    </row>
    <row r="358" spans="1:8">
      <c r="A358" s="194"/>
      <c r="B358" s="468"/>
      <c r="C358" s="52"/>
      <c r="D358" s="52"/>
      <c r="E358" s="40"/>
    </row>
    <row r="359" spans="1:8">
      <c r="A359" s="194"/>
      <c r="B359" s="468"/>
      <c r="C359" s="52"/>
      <c r="D359" s="52"/>
      <c r="E359" s="40"/>
      <c r="F359" s="29"/>
      <c r="H359" s="29"/>
    </row>
    <row r="360" spans="1:8">
      <c r="A360" s="194"/>
      <c r="B360" s="468"/>
      <c r="C360" s="52"/>
      <c r="D360" s="52"/>
      <c r="E360" s="40"/>
      <c r="F360" s="29"/>
      <c r="H360" s="29"/>
    </row>
    <row r="361" spans="1:8">
      <c r="A361" s="194"/>
      <c r="B361" s="468"/>
      <c r="C361" s="52"/>
      <c r="D361" s="52"/>
      <c r="E361" s="40"/>
      <c r="F361" s="29"/>
      <c r="H361" s="29"/>
    </row>
    <row r="362" spans="1:8">
      <c r="A362" s="194"/>
      <c r="B362" s="468"/>
      <c r="C362" s="52"/>
      <c r="D362" s="52"/>
      <c r="E362" s="40"/>
      <c r="F362" s="29"/>
      <c r="H362" s="29"/>
    </row>
    <row r="363" spans="1:8">
      <c r="A363" s="194"/>
      <c r="B363" s="468"/>
      <c r="C363" s="52"/>
      <c r="D363" s="52"/>
      <c r="E363" s="40"/>
      <c r="F363" s="29"/>
      <c r="H363" s="29"/>
    </row>
    <row r="364" spans="1:8">
      <c r="A364" s="194"/>
      <c r="B364" s="468"/>
      <c r="C364" s="52"/>
      <c r="D364" s="52"/>
      <c r="E364" s="40"/>
      <c r="F364" s="29"/>
      <c r="H364" s="29"/>
    </row>
    <row r="365" spans="1:8">
      <c r="A365" s="194"/>
      <c r="B365" s="468"/>
      <c r="C365" s="52"/>
      <c r="D365" s="52"/>
      <c r="E365" s="40"/>
      <c r="F365" s="29"/>
      <c r="H365" s="29"/>
    </row>
    <row r="366" spans="1:8">
      <c r="A366" s="194"/>
      <c r="B366" s="468"/>
      <c r="C366" s="52"/>
      <c r="D366" s="52"/>
      <c r="E366" s="40"/>
      <c r="F366" s="29"/>
      <c r="H366" s="29"/>
    </row>
    <row r="367" spans="1:8">
      <c r="A367" s="194"/>
      <c r="B367" s="468"/>
      <c r="C367" s="52"/>
      <c r="D367" s="52"/>
      <c r="E367" s="40"/>
      <c r="F367" s="29"/>
      <c r="H367" s="29"/>
    </row>
    <row r="368" spans="1:8">
      <c r="A368" s="194"/>
      <c r="B368" s="468"/>
      <c r="C368" s="52"/>
      <c r="D368" s="52"/>
      <c r="E368" s="40"/>
      <c r="F368" s="29"/>
      <c r="H368" s="29"/>
    </row>
    <row r="369" spans="1:8">
      <c r="A369" s="194"/>
      <c r="B369" s="468"/>
      <c r="C369" s="52"/>
      <c r="D369" s="52"/>
      <c r="E369" s="40"/>
      <c r="F369" s="29"/>
      <c r="H369" s="29"/>
    </row>
    <row r="370" spans="1:8">
      <c r="A370" s="194"/>
      <c r="B370" s="468"/>
      <c r="C370" s="52"/>
      <c r="D370" s="52"/>
      <c r="E370" s="40"/>
      <c r="F370" s="29"/>
      <c r="H370" s="29"/>
    </row>
    <row r="371" spans="1:8">
      <c r="A371" s="194"/>
      <c r="B371" s="468"/>
      <c r="C371" s="52"/>
      <c r="D371" s="52"/>
      <c r="E371" s="40"/>
      <c r="F371" s="29"/>
      <c r="H371" s="29"/>
    </row>
    <row r="372" spans="1:8">
      <c r="B372" s="468"/>
      <c r="C372" s="52"/>
      <c r="D372" s="52"/>
      <c r="E372" s="40"/>
      <c r="F372" s="29"/>
      <c r="H372" s="29"/>
    </row>
    <row r="373" spans="1:8">
      <c r="B373" s="468"/>
      <c r="C373" s="52"/>
      <c r="D373" s="52"/>
      <c r="E373" s="40"/>
      <c r="F373" s="29"/>
      <c r="H373" s="29"/>
    </row>
    <row r="374" spans="1:8">
      <c r="B374" s="468"/>
      <c r="C374" s="52"/>
      <c r="D374" s="52"/>
      <c r="E374" s="40"/>
      <c r="F374" s="29"/>
      <c r="H374" s="29"/>
    </row>
    <row r="375" spans="1:8">
      <c r="A375" s="321"/>
      <c r="B375" s="468"/>
      <c r="C375" s="52"/>
      <c r="D375" s="52"/>
      <c r="E375" s="40"/>
      <c r="F375" s="29"/>
      <c r="H375" s="29"/>
    </row>
    <row r="376" spans="1:8">
      <c r="A376" s="321"/>
      <c r="B376" s="468"/>
      <c r="C376" s="52"/>
      <c r="D376" s="52"/>
      <c r="E376" s="40"/>
      <c r="F376" s="29"/>
      <c r="H376" s="29"/>
    </row>
    <row r="377" spans="1:8">
      <c r="A377" s="321"/>
      <c r="B377" s="468"/>
      <c r="C377" s="52"/>
      <c r="D377" s="52"/>
      <c r="E377" s="40"/>
      <c r="F377" s="29"/>
      <c r="H377" s="29"/>
    </row>
    <row r="378" spans="1:8">
      <c r="A378" s="321"/>
      <c r="B378" s="468"/>
      <c r="C378" s="52"/>
      <c r="D378" s="52"/>
      <c r="E378" s="40"/>
      <c r="F378" s="29"/>
      <c r="H378" s="29"/>
    </row>
    <row r="379" spans="1:8">
      <c r="A379" s="321"/>
      <c r="B379" s="468"/>
      <c r="C379" s="52"/>
      <c r="D379" s="52"/>
      <c r="E379" s="40"/>
      <c r="F379" s="29"/>
      <c r="H379" s="29"/>
    </row>
    <row r="380" spans="1:8">
      <c r="A380" s="321"/>
      <c r="B380" s="468"/>
      <c r="C380" s="52"/>
      <c r="D380" s="52"/>
      <c r="E380" s="40"/>
      <c r="F380" s="29"/>
      <c r="H380" s="29"/>
    </row>
    <row r="381" spans="1:8">
      <c r="A381" s="321"/>
      <c r="B381" s="468"/>
      <c r="C381" s="52"/>
      <c r="D381" s="52"/>
      <c r="E381" s="40"/>
      <c r="F381" s="29"/>
      <c r="H381" s="29"/>
    </row>
    <row r="382" spans="1:8">
      <c r="A382" s="321"/>
      <c r="B382" s="468"/>
      <c r="C382" s="52"/>
      <c r="D382" s="52"/>
      <c r="E382" s="40"/>
      <c r="F382" s="29"/>
      <c r="H382" s="29"/>
    </row>
    <row r="383" spans="1:8">
      <c r="A383" s="321"/>
      <c r="B383" s="468"/>
      <c r="C383" s="52"/>
      <c r="D383" s="52"/>
      <c r="E383" s="40"/>
      <c r="F383" s="29"/>
      <c r="H383" s="29"/>
    </row>
    <row r="384" spans="1:8">
      <c r="A384" s="321"/>
      <c r="B384" s="468"/>
      <c r="C384" s="52"/>
      <c r="D384" s="52"/>
      <c r="E384" s="40"/>
      <c r="F384" s="29"/>
      <c r="H384" s="29"/>
    </row>
    <row r="385" spans="1:8">
      <c r="A385" s="321"/>
      <c r="B385" s="468"/>
      <c r="C385" s="52"/>
      <c r="D385" s="52"/>
      <c r="E385" s="40"/>
      <c r="F385" s="29"/>
      <c r="H385" s="29"/>
    </row>
    <row r="386" spans="1:8">
      <c r="A386" s="321"/>
      <c r="B386" s="468"/>
      <c r="C386" s="52"/>
      <c r="D386" s="52"/>
      <c r="E386" s="40"/>
      <c r="F386" s="29"/>
      <c r="H386" s="29"/>
    </row>
    <row r="387" spans="1:8">
      <c r="A387" s="321"/>
      <c r="B387" s="468"/>
      <c r="C387" s="52"/>
      <c r="D387" s="52"/>
      <c r="E387" s="40"/>
      <c r="F387" s="29"/>
      <c r="H387" s="29"/>
    </row>
    <row r="388" spans="1:8">
      <c r="A388" s="321"/>
      <c r="B388" s="468"/>
      <c r="C388" s="52"/>
      <c r="D388" s="52"/>
      <c r="E388" s="40"/>
      <c r="F388" s="29"/>
      <c r="H388" s="29"/>
    </row>
    <row r="389" spans="1:8">
      <c r="A389" s="321"/>
      <c r="B389" s="468"/>
      <c r="C389" s="52"/>
      <c r="D389" s="52"/>
      <c r="E389" s="40"/>
      <c r="F389" s="29"/>
      <c r="H389" s="29"/>
    </row>
    <row r="390" spans="1:8">
      <c r="A390" s="321"/>
      <c r="B390" s="468"/>
      <c r="C390" s="52"/>
      <c r="D390" s="52"/>
      <c r="E390" s="40"/>
      <c r="F390" s="29"/>
      <c r="H390" s="29"/>
    </row>
    <row r="391" spans="1:8">
      <c r="A391" s="321"/>
      <c r="B391" s="468"/>
      <c r="C391" s="52"/>
      <c r="D391" s="52"/>
      <c r="E391" s="40"/>
      <c r="F391" s="29"/>
      <c r="H391" s="29"/>
    </row>
    <row r="413" spans="1:8">
      <c r="A413" s="321"/>
      <c r="B413" s="470"/>
      <c r="E413" s="29"/>
      <c r="F413" s="29"/>
      <c r="H413" s="29"/>
    </row>
  </sheetData>
  <sheetProtection algorithmName="SHA-512" hashValue="U6inpQFYsNXfkcf9PjfqGK3N8pmi76rJlJ0vlzQRd5HJ+fO3MJGU65kht49YKdbuagV9cgre3DQ94mSIABVNYw==" saltValue="n5xJLzAWptzvhZqhFWcwpA==" spinCount="100000" sheet="1" objects="1" scenarios="1"/>
  <pageMargins left="0.59055118110236227" right="0.19685039370078741" top="0.74803149606299213" bottom="0.74803149606299213" header="0.31496062992125984" footer="0.31496062992125984"/>
  <pageSetup scale="75" firstPageNumber="63" fitToHeight="0" orientation="landscape" useFirstPageNumber="1" r:id="rId1"/>
  <headerFooter>
    <oddHeader>&amp;L&amp;9ENERGETSKA SANACIJA OBJEKTA VRTEC VRHOVCI ENOTA VRHOVCI, PRI KATERI SE UPOŠTEVAJO OKOLJSKI VIDIKI</oddHeader>
    <oddFooter>&amp;L&amp;A&amp;R&amp;P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J438"/>
  <sheetViews>
    <sheetView showZeros="0" topLeftCell="A39" zoomScaleNormal="100" workbookViewId="0">
      <selection activeCell="M64" sqref="M64"/>
    </sheetView>
  </sheetViews>
  <sheetFormatPr defaultColWidth="9.42578125" defaultRowHeight="15"/>
  <cols>
    <col min="1" max="1" width="10.28515625" style="198" bestFit="1" customWidth="1"/>
    <col min="2" max="2" width="45.5703125" style="29" customWidth="1"/>
    <col min="3" max="3" width="7.85546875" style="70" bestFit="1" customWidth="1"/>
    <col min="4" max="4" width="9" style="70" bestFit="1" customWidth="1"/>
    <col min="5" max="5" width="11.42578125" style="41" bestFit="1" customWidth="1"/>
    <col min="6" max="6" width="14.85546875" style="41" bestFit="1" customWidth="1"/>
    <col min="7" max="7" width="16.5703125" style="29" customWidth="1"/>
    <col min="8" max="8" width="18" style="50" bestFit="1" customWidth="1"/>
    <col min="9" max="9" width="22.5703125" style="29" bestFit="1" customWidth="1"/>
    <col min="10" max="10" width="18" style="29" bestFit="1" customWidth="1"/>
    <col min="11" max="16384" width="9.42578125" style="29"/>
  </cols>
  <sheetData>
    <row r="1" spans="1:10" s="147" customFormat="1" ht="18.75">
      <c r="A1" s="278" t="s">
        <v>1526</v>
      </c>
      <c r="B1" s="74" t="s">
        <v>6</v>
      </c>
      <c r="C1" s="262"/>
      <c r="D1" s="262"/>
      <c r="E1" s="279"/>
      <c r="F1" s="279"/>
      <c r="G1" s="280"/>
      <c r="H1" s="270"/>
      <c r="I1" s="270"/>
      <c r="J1" s="270"/>
    </row>
    <row r="3" spans="1:10" s="147" customFormat="1" ht="18.75">
      <c r="A3" s="271" t="s">
        <v>1531</v>
      </c>
      <c r="B3" s="266" t="s">
        <v>9</v>
      </c>
      <c r="C3" s="267"/>
      <c r="D3" s="267"/>
      <c r="E3" s="272"/>
      <c r="F3" s="272"/>
      <c r="G3" s="281"/>
      <c r="H3" s="266"/>
      <c r="I3" s="266"/>
      <c r="J3" s="266"/>
    </row>
    <row r="4" spans="1:10">
      <c r="A4" s="196"/>
      <c r="B4" s="50"/>
    </row>
    <row r="5" spans="1:10">
      <c r="A5" s="474"/>
      <c r="B5" s="475" t="s">
        <v>126</v>
      </c>
    </row>
    <row r="6" spans="1:10">
      <c r="A6" s="451"/>
      <c r="B6" s="455" t="s">
        <v>335</v>
      </c>
    </row>
    <row r="7" spans="1:10">
      <c r="A7" s="451"/>
      <c r="B7" s="455" t="s">
        <v>336</v>
      </c>
    </row>
    <row r="8" spans="1:10">
      <c r="A8" s="451"/>
      <c r="B8" s="455" t="s">
        <v>181</v>
      </c>
    </row>
    <row r="9" spans="1:10">
      <c r="A9" s="451" t="s">
        <v>237</v>
      </c>
      <c r="B9" s="455" t="s">
        <v>263</v>
      </c>
    </row>
    <row r="10" spans="1:10">
      <c r="A10" s="451" t="s">
        <v>237</v>
      </c>
      <c r="B10" s="455" t="s">
        <v>337</v>
      </c>
    </row>
    <row r="11" spans="1:10">
      <c r="A11" s="451" t="s">
        <v>237</v>
      </c>
      <c r="B11" s="455" t="s">
        <v>338</v>
      </c>
    </row>
    <row r="12" spans="1:10">
      <c r="A12" s="451" t="s">
        <v>237</v>
      </c>
      <c r="B12" s="455" t="s">
        <v>339</v>
      </c>
    </row>
    <row r="13" spans="1:10">
      <c r="A13" s="451"/>
      <c r="B13" s="455" t="s">
        <v>340</v>
      </c>
    </row>
    <row r="14" spans="1:10">
      <c r="A14" s="451"/>
      <c r="B14" s="455" t="s">
        <v>341</v>
      </c>
    </row>
    <row r="15" spans="1:10">
      <c r="A15" s="451"/>
      <c r="B15" s="455" t="s">
        <v>342</v>
      </c>
    </row>
    <row r="16" spans="1:10">
      <c r="A16" s="451"/>
      <c r="B16" s="455" t="s">
        <v>343</v>
      </c>
    </row>
    <row r="17" spans="1:2">
      <c r="A17" s="451"/>
      <c r="B17" s="455" t="s">
        <v>344</v>
      </c>
    </row>
    <row r="18" spans="1:2">
      <c r="A18" s="451"/>
      <c r="B18" s="455" t="s">
        <v>345</v>
      </c>
    </row>
    <row r="19" spans="1:2">
      <c r="A19" s="451" t="s">
        <v>237</v>
      </c>
      <c r="B19" s="455" t="s">
        <v>346</v>
      </c>
    </row>
    <row r="20" spans="1:2">
      <c r="A20" s="451" t="s">
        <v>237</v>
      </c>
      <c r="B20" s="455" t="s">
        <v>347</v>
      </c>
    </row>
    <row r="21" spans="1:2">
      <c r="A21" s="451" t="s">
        <v>237</v>
      </c>
      <c r="B21" s="455" t="s">
        <v>348</v>
      </c>
    </row>
    <row r="22" spans="1:2">
      <c r="A22" s="451" t="s">
        <v>237</v>
      </c>
      <c r="B22" s="455" t="s">
        <v>349</v>
      </c>
    </row>
    <row r="23" spans="1:2">
      <c r="A23" s="451" t="s">
        <v>237</v>
      </c>
      <c r="B23" s="455" t="s">
        <v>350</v>
      </c>
    </row>
    <row r="24" spans="1:2">
      <c r="A24" s="451" t="s">
        <v>237</v>
      </c>
      <c r="B24" s="455" t="s">
        <v>351</v>
      </c>
    </row>
    <row r="25" spans="1:2">
      <c r="A25" s="451"/>
      <c r="B25" s="455" t="s">
        <v>352</v>
      </c>
    </row>
    <row r="26" spans="1:2">
      <c r="A26" s="451"/>
      <c r="B26" s="455"/>
    </row>
    <row r="27" spans="1:2">
      <c r="A27" s="451"/>
      <c r="B27" s="475" t="s">
        <v>1642</v>
      </c>
    </row>
    <row r="28" spans="1:2">
      <c r="A28" s="451"/>
      <c r="B28" s="455" t="s">
        <v>1643</v>
      </c>
    </row>
    <row r="29" spans="1:2">
      <c r="A29" s="451"/>
      <c r="B29" s="455" t="s">
        <v>1644</v>
      </c>
    </row>
    <row r="30" spans="1:2">
      <c r="A30" s="451"/>
      <c r="B30" s="455" t="s">
        <v>1645</v>
      </c>
    </row>
    <row r="31" spans="1:2">
      <c r="A31" s="451"/>
      <c r="B31" s="455" t="s">
        <v>1646</v>
      </c>
    </row>
    <row r="32" spans="1:2">
      <c r="A32" s="451"/>
      <c r="B32" s="455" t="s">
        <v>1647</v>
      </c>
    </row>
    <row r="33" spans="1:2">
      <c r="A33" s="451"/>
      <c r="B33" s="455" t="s">
        <v>1648</v>
      </c>
    </row>
    <row r="34" spans="1:2">
      <c r="A34" s="451"/>
      <c r="B34" s="455" t="s">
        <v>1649</v>
      </c>
    </row>
    <row r="35" spans="1:2">
      <c r="A35" s="451"/>
      <c r="B35" s="455" t="s">
        <v>1650</v>
      </c>
    </row>
    <row r="36" spans="1:2">
      <c r="A36" s="451"/>
      <c r="B36" s="455" t="s">
        <v>1651</v>
      </c>
    </row>
    <row r="37" spans="1:2">
      <c r="A37" s="451"/>
      <c r="B37" s="455" t="s">
        <v>1652</v>
      </c>
    </row>
    <row r="38" spans="1:2">
      <c r="A38" s="451"/>
      <c r="B38" s="455" t="s">
        <v>344</v>
      </c>
    </row>
    <row r="39" spans="1:2">
      <c r="A39" s="451"/>
      <c r="B39" s="455" t="s">
        <v>345</v>
      </c>
    </row>
    <row r="40" spans="1:2">
      <c r="A40" s="451" t="s">
        <v>237</v>
      </c>
      <c r="B40" s="455" t="s">
        <v>1653</v>
      </c>
    </row>
    <row r="41" spans="1:2">
      <c r="A41" s="451" t="s">
        <v>237</v>
      </c>
      <c r="B41" s="455" t="s">
        <v>1654</v>
      </c>
    </row>
    <row r="42" spans="1:2">
      <c r="A42" s="451" t="s">
        <v>237</v>
      </c>
      <c r="B42" s="455" t="s">
        <v>1655</v>
      </c>
    </row>
    <row r="43" spans="1:2">
      <c r="A43" s="451"/>
      <c r="B43" s="455" t="s">
        <v>1656</v>
      </c>
    </row>
    <row r="44" spans="1:2">
      <c r="A44" s="451" t="s">
        <v>237</v>
      </c>
      <c r="B44" s="455" t="s">
        <v>1657</v>
      </c>
    </row>
    <row r="45" spans="1:2">
      <c r="A45" s="451"/>
      <c r="B45" s="455" t="s">
        <v>1658</v>
      </c>
    </row>
    <row r="46" spans="1:2">
      <c r="A46" s="451"/>
      <c r="B46" s="455" t="s">
        <v>1659</v>
      </c>
    </row>
    <row r="47" spans="1:2">
      <c r="A47" s="451" t="s">
        <v>237</v>
      </c>
      <c r="B47" s="455" t="s">
        <v>1660</v>
      </c>
    </row>
    <row r="48" spans="1:2">
      <c r="A48" s="451"/>
      <c r="B48" s="455" t="s">
        <v>1661</v>
      </c>
    </row>
    <row r="49" spans="1:10">
      <c r="A49" s="451"/>
      <c r="B49" s="455" t="s">
        <v>1662</v>
      </c>
    </row>
    <row r="50" spans="1:10">
      <c r="A50" s="451"/>
      <c r="B50" s="455" t="s">
        <v>1663</v>
      </c>
    </row>
    <row r="51" spans="1:10">
      <c r="A51" s="451" t="s">
        <v>237</v>
      </c>
      <c r="B51" s="455" t="s">
        <v>1664</v>
      </c>
    </row>
    <row r="52" spans="1:10">
      <c r="A52" s="451"/>
      <c r="B52" s="455" t="s">
        <v>1665</v>
      </c>
    </row>
    <row r="53" spans="1:10">
      <c r="A53" s="451"/>
      <c r="B53" s="455" t="s">
        <v>1666</v>
      </c>
    </row>
    <row r="54" spans="1:10">
      <c r="A54" s="196"/>
      <c r="B54" s="50"/>
    </row>
    <row r="55" spans="1:10" s="39" customFormat="1" ht="12.75">
      <c r="A55" s="422" t="s">
        <v>1514</v>
      </c>
      <c r="B55" s="36" t="s">
        <v>17</v>
      </c>
      <c r="C55" s="37" t="s">
        <v>1515</v>
      </c>
      <c r="D55" s="37" t="s">
        <v>1516</v>
      </c>
      <c r="E55" s="423" t="s">
        <v>1517</v>
      </c>
      <c r="F55" s="38" t="s">
        <v>1518</v>
      </c>
      <c r="G55" s="38" t="s">
        <v>1519</v>
      </c>
      <c r="H55" s="38" t="s">
        <v>1520</v>
      </c>
      <c r="I55" s="424" t="s">
        <v>1521</v>
      </c>
      <c r="J55" s="35" t="s">
        <v>41</v>
      </c>
    </row>
    <row r="56" spans="1:10" s="22" customFormat="1" ht="15" customHeight="1">
      <c r="A56" s="220"/>
      <c r="B56" s="23"/>
      <c r="C56" s="221"/>
      <c r="D56" s="222"/>
      <c r="E56" s="20"/>
      <c r="F56" s="21"/>
      <c r="G56" s="126"/>
      <c r="H56" s="127"/>
    </row>
    <row r="57" spans="1:10" s="33" customFormat="1">
      <c r="A57" s="456">
        <v>1</v>
      </c>
      <c r="B57" s="466" t="s">
        <v>1700</v>
      </c>
      <c r="C57" s="240"/>
      <c r="D57" s="481"/>
      <c r="E57" s="482"/>
      <c r="F57" s="483"/>
      <c r="G57" s="484"/>
      <c r="H57" s="485"/>
    </row>
    <row r="58" spans="1:10" s="33" customFormat="1" ht="17.25">
      <c r="A58" s="486"/>
      <c r="B58" s="488" t="s">
        <v>1667</v>
      </c>
      <c r="C58" s="486" t="s">
        <v>1635</v>
      </c>
      <c r="D58" s="595">
        <v>316.89</v>
      </c>
      <c r="E58" s="594"/>
      <c r="F58" s="72">
        <f>+E58*D58</f>
        <v>0</v>
      </c>
      <c r="G58" s="425">
        <f>+E58*'B.Skupna rekapitulacija'!$C$9</f>
        <v>0</v>
      </c>
      <c r="H58" s="425">
        <f>+G58*D58</f>
        <v>0</v>
      </c>
      <c r="I58" s="427">
        <f>+E58*(1-'B.Skupna rekapitulacija'!$C$9)</f>
        <v>0</v>
      </c>
      <c r="J58" s="426">
        <f>+I58*D58</f>
        <v>0</v>
      </c>
    </row>
    <row r="59" spans="1:10" s="33" customFormat="1">
      <c r="A59" s="486"/>
      <c r="B59" s="488"/>
      <c r="C59" s="599"/>
      <c r="D59" s="595"/>
      <c r="E59" s="593"/>
      <c r="F59" s="483"/>
      <c r="G59" s="484"/>
      <c r="H59" s="485"/>
    </row>
    <row r="60" spans="1:10" s="33" customFormat="1">
      <c r="A60" s="486">
        <v>2</v>
      </c>
      <c r="B60" s="488" t="s">
        <v>1668</v>
      </c>
      <c r="C60" s="599"/>
      <c r="D60" s="595"/>
      <c r="E60" s="593"/>
      <c r="F60" s="483"/>
      <c r="G60" s="484"/>
      <c r="H60" s="485"/>
    </row>
    <row r="61" spans="1:10" s="33" customFormat="1" ht="17.25">
      <c r="A61" s="486"/>
      <c r="B61" s="488" t="s">
        <v>1669</v>
      </c>
      <c r="C61" s="486" t="s">
        <v>1635</v>
      </c>
      <c r="D61" s="595">
        <v>21.16</v>
      </c>
      <c r="E61" s="594"/>
      <c r="F61" s="72">
        <f>+E61*D61</f>
        <v>0</v>
      </c>
      <c r="G61" s="425">
        <f>+E61*'B.Skupna rekapitulacija'!$C$9</f>
        <v>0</v>
      </c>
      <c r="H61" s="425">
        <f>+G61*D61</f>
        <v>0</v>
      </c>
      <c r="I61" s="427">
        <f>+E61*(1-'B.Skupna rekapitulacija'!$C$9)</f>
        <v>0</v>
      </c>
      <c r="J61" s="426">
        <f>+I61*D61</f>
        <v>0</v>
      </c>
    </row>
    <row r="62" spans="1:10" s="33" customFormat="1">
      <c r="A62" s="486"/>
      <c r="B62" s="488"/>
      <c r="C62" s="599"/>
      <c r="D62" s="595"/>
      <c r="E62" s="593"/>
      <c r="F62" s="483"/>
      <c r="G62" s="484"/>
      <c r="H62" s="485"/>
    </row>
    <row r="63" spans="1:10" s="33" customFormat="1">
      <c r="A63" s="486">
        <v>3</v>
      </c>
      <c r="B63" s="488" t="s">
        <v>1670</v>
      </c>
      <c r="C63" s="599"/>
      <c r="D63" s="595"/>
      <c r="E63" s="593"/>
      <c r="F63" s="483"/>
      <c r="G63" s="484"/>
      <c r="H63" s="485"/>
    </row>
    <row r="64" spans="1:10" s="33" customFormat="1">
      <c r="A64" s="486" t="s">
        <v>237</v>
      </c>
      <c r="B64" s="488" t="s">
        <v>1671</v>
      </c>
      <c r="C64" s="599"/>
      <c r="D64" s="595"/>
      <c r="E64" s="593"/>
      <c r="F64" s="483"/>
      <c r="G64" s="484"/>
      <c r="H64" s="485"/>
    </row>
    <row r="65" spans="1:10" s="33" customFormat="1" ht="30">
      <c r="A65" s="486" t="s">
        <v>237</v>
      </c>
      <c r="B65" s="488" t="s">
        <v>1672</v>
      </c>
      <c r="C65" s="599"/>
      <c r="D65" s="595"/>
      <c r="E65" s="593"/>
      <c r="F65" s="483"/>
      <c r="G65" s="484"/>
      <c r="H65" s="485"/>
    </row>
    <row r="66" spans="1:10" s="33" customFormat="1">
      <c r="A66" s="486"/>
      <c r="B66" s="488" t="s">
        <v>1673</v>
      </c>
      <c r="C66" s="599"/>
      <c r="D66" s="595"/>
      <c r="E66" s="593"/>
      <c r="F66" s="483"/>
      <c r="G66" s="484"/>
      <c r="H66" s="485"/>
    </row>
    <row r="67" spans="1:10" s="33" customFormat="1" ht="17.25">
      <c r="A67" s="486" t="s">
        <v>237</v>
      </c>
      <c r="B67" s="488" t="s">
        <v>1674</v>
      </c>
      <c r="C67" s="486" t="s">
        <v>1635</v>
      </c>
      <c r="D67" s="595">
        <v>27.53</v>
      </c>
      <c r="E67" s="594"/>
      <c r="F67" s="72">
        <f>+E67*D67</f>
        <v>0</v>
      </c>
      <c r="G67" s="425">
        <f>+E67*'B.Skupna rekapitulacija'!$C$9</f>
        <v>0</v>
      </c>
      <c r="H67" s="425">
        <f>+G67*D67</f>
        <v>0</v>
      </c>
      <c r="I67" s="427">
        <f>+E67*(1-'B.Skupna rekapitulacija'!$C$9)</f>
        <v>0</v>
      </c>
      <c r="J67" s="426">
        <f>+I67*D67</f>
        <v>0</v>
      </c>
    </row>
    <row r="68" spans="1:10" s="33" customFormat="1">
      <c r="A68" s="486"/>
      <c r="B68" s="488"/>
      <c r="C68" s="599"/>
      <c r="D68" s="595"/>
      <c r="E68" s="593"/>
      <c r="F68" s="483"/>
      <c r="G68" s="484"/>
      <c r="H68" s="485"/>
    </row>
    <row r="69" spans="1:10" s="33" customFormat="1">
      <c r="A69" s="486">
        <v>4</v>
      </c>
      <c r="B69" s="488" t="s">
        <v>1675</v>
      </c>
      <c r="C69" s="599"/>
      <c r="D69" s="595"/>
      <c r="E69" s="593"/>
      <c r="F69" s="483"/>
      <c r="G69" s="484"/>
      <c r="H69" s="485"/>
    </row>
    <row r="70" spans="1:10" s="33" customFormat="1">
      <c r="A70" s="486" t="s">
        <v>237</v>
      </c>
      <c r="B70" s="488" t="s">
        <v>1676</v>
      </c>
      <c r="C70" s="599"/>
      <c r="D70" s="595"/>
      <c r="E70" s="593"/>
      <c r="F70" s="483"/>
      <c r="G70" s="484"/>
      <c r="H70" s="485"/>
    </row>
    <row r="71" spans="1:10" s="33" customFormat="1">
      <c r="A71" s="486" t="s">
        <v>237</v>
      </c>
      <c r="B71" s="488" t="s">
        <v>1677</v>
      </c>
      <c r="C71" s="599"/>
      <c r="D71" s="595"/>
      <c r="E71" s="593"/>
      <c r="F71" s="483"/>
      <c r="G71" s="484"/>
      <c r="H71" s="485"/>
    </row>
    <row r="72" spans="1:10" s="33" customFormat="1">
      <c r="A72" s="486" t="s">
        <v>237</v>
      </c>
      <c r="B72" s="488" t="s">
        <v>1678</v>
      </c>
      <c r="C72" s="599"/>
      <c r="D72" s="595"/>
      <c r="E72" s="593"/>
      <c r="F72" s="483"/>
      <c r="G72" s="484"/>
      <c r="H72" s="485"/>
    </row>
    <row r="73" spans="1:10" s="33" customFormat="1" ht="17.25">
      <c r="A73" s="486" t="s">
        <v>237</v>
      </c>
      <c r="B73" s="488" t="s">
        <v>1679</v>
      </c>
      <c r="C73" s="486" t="s">
        <v>1635</v>
      </c>
      <c r="D73" s="595">
        <v>27.53</v>
      </c>
      <c r="E73" s="594"/>
      <c r="F73" s="72">
        <f>+E73*D73</f>
        <v>0</v>
      </c>
      <c r="G73" s="425">
        <f>+E73*'B.Skupna rekapitulacija'!$C$9</f>
        <v>0</v>
      </c>
      <c r="H73" s="425">
        <f>+G73*D73</f>
        <v>0</v>
      </c>
      <c r="I73" s="427">
        <f>+E73*(1-'B.Skupna rekapitulacija'!$C$9)</f>
        <v>0</v>
      </c>
      <c r="J73" s="426">
        <f>+I73*D73</f>
        <v>0</v>
      </c>
    </row>
    <row r="74" spans="1:10" s="33" customFormat="1">
      <c r="A74" s="486"/>
      <c r="B74" s="488"/>
      <c r="C74" s="599"/>
      <c r="D74" s="595"/>
      <c r="E74" s="593"/>
      <c r="F74" s="483"/>
      <c r="G74" s="484"/>
      <c r="H74" s="485"/>
    </row>
    <row r="75" spans="1:10" s="33" customFormat="1" ht="30">
      <c r="A75" s="486">
        <v>5</v>
      </c>
      <c r="B75" s="488" t="s">
        <v>1680</v>
      </c>
      <c r="C75" s="599"/>
      <c r="D75" s="595"/>
      <c r="E75" s="593"/>
      <c r="F75" s="483"/>
      <c r="G75" s="484"/>
      <c r="H75" s="485"/>
    </row>
    <row r="76" spans="1:10" s="33" customFormat="1">
      <c r="A76" s="486"/>
      <c r="B76" s="488" t="s">
        <v>1681</v>
      </c>
      <c r="C76" s="599"/>
      <c r="D76" s="595"/>
      <c r="E76" s="593"/>
      <c r="F76" s="483"/>
      <c r="G76" s="484"/>
      <c r="H76" s="485"/>
    </row>
    <row r="77" spans="1:10" s="33" customFormat="1">
      <c r="A77" s="486" t="s">
        <v>237</v>
      </c>
      <c r="B77" s="488" t="s">
        <v>1682</v>
      </c>
      <c r="C77" s="599"/>
      <c r="D77" s="595"/>
      <c r="E77" s="593"/>
      <c r="F77" s="483"/>
      <c r="G77" s="484"/>
      <c r="H77" s="485"/>
    </row>
    <row r="78" spans="1:10" s="33" customFormat="1" ht="30">
      <c r="A78" s="486" t="s">
        <v>237</v>
      </c>
      <c r="B78" s="488" t="s">
        <v>1683</v>
      </c>
      <c r="C78" s="599"/>
      <c r="D78" s="595"/>
      <c r="E78" s="593"/>
      <c r="F78" s="483"/>
      <c r="G78" s="484"/>
      <c r="H78" s="485"/>
    </row>
    <row r="79" spans="1:10" s="33" customFormat="1" ht="17.25">
      <c r="A79" s="486"/>
      <c r="B79" s="488" t="s">
        <v>1684</v>
      </c>
      <c r="C79" s="486" t="s">
        <v>1635</v>
      </c>
      <c r="D79" s="595">
        <v>40.83</v>
      </c>
      <c r="E79" s="594"/>
      <c r="F79" s="72">
        <f>+E79*D79</f>
        <v>0</v>
      </c>
      <c r="G79" s="425">
        <f>+E79*'B.Skupna rekapitulacija'!$C$9</f>
        <v>0</v>
      </c>
      <c r="H79" s="425">
        <f>+G79*D79</f>
        <v>0</v>
      </c>
      <c r="I79" s="427">
        <f>+E79*(1-'B.Skupna rekapitulacija'!$C$9)</f>
        <v>0</v>
      </c>
      <c r="J79" s="426">
        <f>+I79*D79</f>
        <v>0</v>
      </c>
    </row>
    <row r="80" spans="1:10" s="33" customFormat="1">
      <c r="A80" s="486"/>
      <c r="B80" s="489"/>
      <c r="C80" s="599"/>
      <c r="D80" s="595"/>
      <c r="E80" s="596"/>
      <c r="F80" s="483"/>
      <c r="G80" s="484"/>
      <c r="H80" s="485"/>
    </row>
    <row r="81" spans="1:10" s="33" customFormat="1" ht="30">
      <c r="A81" s="486">
        <v>6</v>
      </c>
      <c r="B81" s="489" t="s">
        <v>1685</v>
      </c>
      <c r="C81" s="599"/>
      <c r="D81" s="595"/>
      <c r="E81" s="596"/>
      <c r="F81" s="483"/>
      <c r="G81" s="484"/>
      <c r="H81" s="485"/>
    </row>
    <row r="82" spans="1:10" s="33" customFormat="1" ht="17.25">
      <c r="A82" s="486"/>
      <c r="B82" s="489" t="s">
        <v>1686</v>
      </c>
      <c r="C82" s="486" t="s">
        <v>1635</v>
      </c>
      <c r="D82" s="595">
        <v>9.3699999999999992</v>
      </c>
      <c r="E82" s="594"/>
      <c r="F82" s="72">
        <f>+E82*D82</f>
        <v>0</v>
      </c>
      <c r="G82" s="425">
        <f>+E82*'B.Skupna rekapitulacija'!$C$9</f>
        <v>0</v>
      </c>
      <c r="H82" s="425">
        <f>+G82*D82</f>
        <v>0</v>
      </c>
      <c r="I82" s="427">
        <f>+E82*(1-'B.Skupna rekapitulacija'!$C$9)</f>
        <v>0</v>
      </c>
      <c r="J82" s="426">
        <f>+I82*D82</f>
        <v>0</v>
      </c>
    </row>
    <row r="83" spans="1:10" s="33" customFormat="1">
      <c r="A83" s="486"/>
      <c r="B83" s="489"/>
      <c r="C83" s="599"/>
      <c r="D83" s="595"/>
      <c r="E83" s="596"/>
      <c r="F83" s="483"/>
      <c r="G83" s="484"/>
      <c r="H83" s="485"/>
    </row>
    <row r="84" spans="1:10" s="33" customFormat="1">
      <c r="A84" s="486">
        <v>7</v>
      </c>
      <c r="B84" s="489" t="s">
        <v>1687</v>
      </c>
      <c r="C84" s="599"/>
      <c r="D84" s="595"/>
      <c r="E84" s="596"/>
      <c r="F84" s="483"/>
      <c r="G84" s="484"/>
      <c r="H84" s="485"/>
    </row>
    <row r="85" spans="1:10" s="33" customFormat="1" ht="17.25">
      <c r="A85" s="486"/>
      <c r="B85" s="489" t="s">
        <v>1688</v>
      </c>
      <c r="C85" s="486" t="s">
        <v>1635</v>
      </c>
      <c r="D85" s="595">
        <v>19.46</v>
      </c>
      <c r="E85" s="594"/>
      <c r="F85" s="72">
        <f>+E85*D85</f>
        <v>0</v>
      </c>
      <c r="G85" s="425">
        <f>+E85*'B.Skupna rekapitulacija'!$C$9</f>
        <v>0</v>
      </c>
      <c r="H85" s="425">
        <f>+G85*D85</f>
        <v>0</v>
      </c>
      <c r="I85" s="427">
        <f>+E85*(1-'B.Skupna rekapitulacija'!$C$9)</f>
        <v>0</v>
      </c>
      <c r="J85" s="426">
        <f>+I85*D85</f>
        <v>0</v>
      </c>
    </row>
    <row r="86" spans="1:10" s="33" customFormat="1">
      <c r="A86" s="486"/>
      <c r="B86" s="489"/>
      <c r="C86" s="599"/>
      <c r="D86" s="595"/>
      <c r="E86" s="596"/>
      <c r="F86" s="483"/>
      <c r="G86" s="484"/>
      <c r="H86" s="485"/>
    </row>
    <row r="87" spans="1:10" s="33" customFormat="1">
      <c r="A87" s="486">
        <v>8</v>
      </c>
      <c r="B87" s="489" t="s">
        <v>1689</v>
      </c>
      <c r="C87" s="599"/>
      <c r="D87" s="595"/>
      <c r="E87" s="596"/>
      <c r="F87" s="483"/>
      <c r="G87" s="484"/>
      <c r="H87" s="485"/>
    </row>
    <row r="88" spans="1:10" s="33" customFormat="1">
      <c r="A88" s="486"/>
      <c r="B88" s="489" t="s">
        <v>1690</v>
      </c>
      <c r="C88" s="486" t="s">
        <v>1691</v>
      </c>
      <c r="D88" s="595">
        <v>32</v>
      </c>
      <c r="E88" s="594"/>
      <c r="F88" s="72">
        <f>+E88*D88</f>
        <v>0</v>
      </c>
      <c r="G88" s="425">
        <f>+E88*'B.Skupna rekapitulacija'!$C$9</f>
        <v>0</v>
      </c>
      <c r="H88" s="425">
        <f>+G88*D88</f>
        <v>0</v>
      </c>
      <c r="I88" s="427">
        <f>+E88*(1-'B.Skupna rekapitulacija'!$C$9)</f>
        <v>0</v>
      </c>
      <c r="J88" s="426">
        <f>+I88*D88</f>
        <v>0</v>
      </c>
    </row>
    <row r="89" spans="1:10" s="33" customFormat="1">
      <c r="A89" s="486"/>
      <c r="B89" s="236"/>
      <c r="C89" s="486" t="s">
        <v>1692</v>
      </c>
      <c r="D89" s="595">
        <v>1</v>
      </c>
      <c r="E89" s="594"/>
      <c r="F89" s="72">
        <f>+E89*D89</f>
        <v>0</v>
      </c>
      <c r="G89" s="425">
        <f>+E89*'B.Skupna rekapitulacija'!$C$9</f>
        <v>0</v>
      </c>
      <c r="H89" s="425">
        <f>+G89*D89</f>
        <v>0</v>
      </c>
      <c r="I89" s="427">
        <f>+E89*(1-'B.Skupna rekapitulacija'!$C$9)</f>
        <v>0</v>
      </c>
      <c r="J89" s="426">
        <f>+I89*D89</f>
        <v>0</v>
      </c>
    </row>
    <row r="90" spans="1:10" s="33" customFormat="1">
      <c r="A90" s="487"/>
      <c r="B90" s="489"/>
      <c r="C90" s="599"/>
      <c r="D90" s="595"/>
      <c r="E90" s="593"/>
      <c r="F90" s="483"/>
      <c r="G90" s="484"/>
      <c r="H90" s="485"/>
    </row>
    <row r="91" spans="1:10" s="33" customFormat="1">
      <c r="A91" s="486">
        <v>9</v>
      </c>
      <c r="B91" s="489" t="s">
        <v>1693</v>
      </c>
      <c r="C91" s="599"/>
      <c r="D91" s="595"/>
      <c r="E91" s="593"/>
      <c r="F91" s="483"/>
      <c r="G91" s="484"/>
      <c r="H91" s="485"/>
    </row>
    <row r="92" spans="1:10" s="33" customFormat="1">
      <c r="A92" s="486"/>
      <c r="B92" s="489" t="s">
        <v>1694</v>
      </c>
      <c r="C92" s="599"/>
      <c r="D92" s="595"/>
      <c r="E92" s="593"/>
      <c r="F92" s="483"/>
      <c r="G92" s="484"/>
      <c r="H92" s="485"/>
    </row>
    <row r="93" spans="1:10" s="33" customFormat="1">
      <c r="A93" s="486"/>
      <c r="B93" s="489" t="s">
        <v>1695</v>
      </c>
      <c r="C93" s="486" t="s">
        <v>15</v>
      </c>
      <c r="D93" s="595">
        <v>12</v>
      </c>
      <c r="E93" s="594"/>
      <c r="F93" s="72">
        <f>+E93*D93</f>
        <v>0</v>
      </c>
      <c r="G93" s="425">
        <f>+E93*'B.Skupna rekapitulacija'!$C$9</f>
        <v>0</v>
      </c>
      <c r="H93" s="425">
        <f>+G93*D93</f>
        <v>0</v>
      </c>
      <c r="I93" s="427">
        <f>+E93*(1-'B.Skupna rekapitulacija'!$C$9)</f>
        <v>0</v>
      </c>
      <c r="J93" s="426">
        <f>+I93*D93</f>
        <v>0</v>
      </c>
    </row>
    <row r="94" spans="1:10" s="33" customFormat="1">
      <c r="A94" s="486"/>
      <c r="B94" s="489"/>
      <c r="C94" s="599"/>
      <c r="D94" s="595"/>
      <c r="E94" s="597"/>
      <c r="F94" s="483"/>
      <c r="G94" s="484"/>
      <c r="H94" s="485"/>
    </row>
    <row r="95" spans="1:10" s="33" customFormat="1">
      <c r="A95" s="486">
        <v>10</v>
      </c>
      <c r="B95" s="489" t="s">
        <v>1032</v>
      </c>
      <c r="C95" s="599"/>
      <c r="D95" s="595"/>
      <c r="E95" s="597"/>
      <c r="F95" s="483"/>
      <c r="G95" s="484"/>
      <c r="H95" s="485"/>
    </row>
    <row r="96" spans="1:10" s="33" customFormat="1">
      <c r="A96" s="486"/>
      <c r="B96" s="489" t="s">
        <v>1033</v>
      </c>
      <c r="C96" s="599"/>
      <c r="D96" s="595"/>
      <c r="E96" s="597"/>
      <c r="F96" s="483"/>
      <c r="G96" s="484"/>
      <c r="H96" s="485"/>
    </row>
    <row r="97" spans="1:10" s="33" customFormat="1">
      <c r="A97" s="486"/>
      <c r="B97" s="489" t="s">
        <v>1696</v>
      </c>
      <c r="C97" s="486" t="s">
        <v>16</v>
      </c>
      <c r="D97" s="595">
        <v>1036.04</v>
      </c>
      <c r="E97" s="594"/>
      <c r="F97" s="72">
        <f>+E97*D97</f>
        <v>0</v>
      </c>
      <c r="G97" s="425">
        <f>+E97*'B.Skupna rekapitulacija'!$C$9</f>
        <v>0</v>
      </c>
      <c r="H97" s="425">
        <f>+G97*D97</f>
        <v>0</v>
      </c>
      <c r="I97" s="427">
        <f>+E97*(1-'B.Skupna rekapitulacija'!$C$9)</f>
        <v>0</v>
      </c>
      <c r="J97" s="426">
        <f>+I97*D97</f>
        <v>0</v>
      </c>
    </row>
    <row r="98" spans="1:10" s="33" customFormat="1">
      <c r="A98" s="486"/>
      <c r="B98" s="489"/>
      <c r="C98" s="599"/>
      <c r="D98" s="595"/>
      <c r="E98" s="598"/>
      <c r="F98" s="483"/>
      <c r="G98" s="484"/>
      <c r="H98" s="485"/>
    </row>
    <row r="99" spans="1:10" s="33" customFormat="1">
      <c r="A99" s="486">
        <v>11</v>
      </c>
      <c r="B99" s="489" t="s">
        <v>1697</v>
      </c>
      <c r="C99" s="599"/>
      <c r="D99" s="595"/>
      <c r="E99" s="598"/>
      <c r="F99" s="483"/>
      <c r="G99" s="484"/>
      <c r="H99" s="485"/>
    </row>
    <row r="100" spans="1:10" s="33" customFormat="1">
      <c r="A100" s="486" t="s">
        <v>237</v>
      </c>
      <c r="B100" s="489" t="s">
        <v>363</v>
      </c>
      <c r="C100" s="599"/>
      <c r="D100" s="595"/>
      <c r="E100" s="598"/>
      <c r="F100" s="483"/>
      <c r="G100" s="484"/>
      <c r="H100" s="485"/>
    </row>
    <row r="101" spans="1:10" s="33" customFormat="1" ht="30">
      <c r="A101" s="486" t="s">
        <v>237</v>
      </c>
      <c r="B101" s="489" t="s">
        <v>1698</v>
      </c>
      <c r="C101" s="599"/>
      <c r="D101" s="595"/>
      <c r="E101" s="598"/>
      <c r="F101" s="483"/>
      <c r="G101" s="484"/>
      <c r="H101" s="485"/>
    </row>
    <row r="102" spans="1:10" s="33" customFormat="1">
      <c r="A102" s="486" t="s">
        <v>237</v>
      </c>
      <c r="B102" s="489" t="s">
        <v>366</v>
      </c>
      <c r="C102" s="599"/>
      <c r="D102" s="595"/>
      <c r="E102" s="598"/>
      <c r="F102" s="483"/>
      <c r="G102" s="484"/>
      <c r="H102" s="485"/>
    </row>
    <row r="103" spans="1:10" s="33" customFormat="1">
      <c r="A103" s="486" t="s">
        <v>237</v>
      </c>
      <c r="B103" s="489" t="s">
        <v>1699</v>
      </c>
      <c r="C103" s="599"/>
      <c r="D103" s="595"/>
      <c r="E103" s="598"/>
      <c r="F103" s="483"/>
      <c r="G103" s="484"/>
      <c r="H103" s="485"/>
    </row>
    <row r="104" spans="1:10" s="33" customFormat="1">
      <c r="A104" s="486" t="s">
        <v>237</v>
      </c>
      <c r="B104" s="489" t="s">
        <v>368</v>
      </c>
      <c r="C104" s="486" t="s">
        <v>14</v>
      </c>
      <c r="D104" s="595">
        <v>1</v>
      </c>
      <c r="E104" s="594"/>
      <c r="F104" s="72">
        <f>+E104*D104</f>
        <v>0</v>
      </c>
      <c r="G104" s="425">
        <f>+E104*'B.Skupna rekapitulacija'!$C$9</f>
        <v>0</v>
      </c>
      <c r="H104" s="425">
        <f>+G104*D104</f>
        <v>0</v>
      </c>
      <c r="I104" s="427">
        <f>+E104*(1-'B.Skupna rekapitulacija'!$C$9)</f>
        <v>0</v>
      </c>
      <c r="J104" s="426">
        <f>+I104*D104</f>
        <v>0</v>
      </c>
    </row>
    <row r="105" spans="1:10" s="33" customFormat="1">
      <c r="A105" s="486"/>
      <c r="B105" s="489"/>
      <c r="C105" s="599"/>
      <c r="D105" s="595"/>
      <c r="E105" s="597"/>
      <c r="F105" s="483"/>
      <c r="G105" s="484"/>
      <c r="H105" s="485"/>
    </row>
    <row r="106" spans="1:10" s="33" customFormat="1">
      <c r="A106" s="486">
        <v>12</v>
      </c>
      <c r="B106" s="489" t="s">
        <v>369</v>
      </c>
      <c r="C106" s="599"/>
      <c r="D106" s="595"/>
      <c r="E106" s="597"/>
      <c r="F106" s="483"/>
      <c r="G106" s="484"/>
      <c r="H106" s="485"/>
    </row>
    <row r="107" spans="1:10" s="33" customFormat="1">
      <c r="A107" s="486"/>
      <c r="B107" s="489" t="s">
        <v>370</v>
      </c>
      <c r="C107" s="599"/>
      <c r="D107" s="595"/>
      <c r="E107" s="597"/>
      <c r="F107" s="483"/>
      <c r="G107" s="484"/>
      <c r="H107" s="485"/>
    </row>
    <row r="108" spans="1:10" s="33" customFormat="1">
      <c r="A108" s="486"/>
      <c r="B108" s="489" t="s">
        <v>371</v>
      </c>
      <c r="C108" s="599"/>
      <c r="D108" s="595"/>
      <c r="E108" s="597"/>
      <c r="F108" s="483"/>
      <c r="G108" s="484"/>
      <c r="H108" s="485"/>
    </row>
    <row r="109" spans="1:10" s="33" customFormat="1">
      <c r="A109" s="486"/>
      <c r="B109" s="489" t="s">
        <v>372</v>
      </c>
      <c r="C109" s="599"/>
      <c r="D109" s="595"/>
      <c r="E109" s="597"/>
      <c r="F109" s="483"/>
      <c r="G109" s="484"/>
      <c r="H109" s="485"/>
    </row>
    <row r="110" spans="1:10" s="33" customFormat="1">
      <c r="A110" s="486"/>
      <c r="B110" s="489" t="s">
        <v>373</v>
      </c>
      <c r="C110" s="599"/>
      <c r="D110" s="595"/>
      <c r="E110" s="597"/>
      <c r="F110" s="483"/>
      <c r="G110" s="484"/>
      <c r="H110" s="485"/>
    </row>
    <row r="111" spans="1:10" s="33" customFormat="1">
      <c r="A111" s="486"/>
      <c r="B111" s="489" t="s">
        <v>374</v>
      </c>
      <c r="C111" s="599"/>
      <c r="D111" s="595"/>
      <c r="E111" s="597"/>
      <c r="F111" s="483"/>
      <c r="G111" s="484"/>
      <c r="H111" s="485"/>
    </row>
    <row r="112" spans="1:10" s="33" customFormat="1">
      <c r="A112" s="486"/>
      <c r="B112" s="489" t="s">
        <v>375</v>
      </c>
      <c r="C112" s="599"/>
      <c r="D112" s="595"/>
      <c r="E112" s="597"/>
      <c r="F112" s="483"/>
      <c r="G112" s="484"/>
      <c r="H112" s="485"/>
    </row>
    <row r="113" spans="1:10" s="33" customFormat="1">
      <c r="A113" s="486"/>
      <c r="B113" s="489" t="s">
        <v>376</v>
      </c>
      <c r="C113" s="599"/>
      <c r="D113" s="595"/>
      <c r="E113" s="597"/>
      <c r="F113" s="483"/>
      <c r="G113" s="484"/>
      <c r="H113" s="485"/>
    </row>
    <row r="114" spans="1:10" s="33" customFormat="1">
      <c r="A114" s="486"/>
      <c r="B114" s="489" t="s">
        <v>1061</v>
      </c>
      <c r="C114" s="486" t="s">
        <v>940</v>
      </c>
      <c r="D114" s="600">
        <v>0.05</v>
      </c>
      <c r="E114" s="471">
        <f>SUM(F56:F104)*D114</f>
        <v>0</v>
      </c>
      <c r="F114" s="72">
        <f>+E114</f>
        <v>0</v>
      </c>
      <c r="G114" s="425">
        <f>+E114*'B.Skupna rekapitulacija'!$C$9</f>
        <v>0</v>
      </c>
      <c r="H114" s="425">
        <f>+G114</f>
        <v>0</v>
      </c>
      <c r="I114" s="427">
        <f>+E114*(1-'B.Skupna rekapitulacija'!$C$9)</f>
        <v>0</v>
      </c>
      <c r="J114" s="426">
        <f>+I114</f>
        <v>0</v>
      </c>
    </row>
    <row r="115" spans="1:10" s="22" customFormat="1" ht="15" customHeight="1">
      <c r="A115" s="220"/>
      <c r="B115" s="23"/>
      <c r="C115" s="221"/>
      <c r="D115" s="222"/>
      <c r="E115" s="20"/>
      <c r="F115" s="21"/>
      <c r="G115" s="126"/>
      <c r="H115" s="127"/>
    </row>
    <row r="116" spans="1:10" s="147" customFormat="1" ht="20.100000000000001" customHeight="1" thickBot="1">
      <c r="A116" s="201" t="s">
        <v>1531</v>
      </c>
      <c r="B116" s="140" t="s">
        <v>21</v>
      </c>
      <c r="C116" s="141"/>
      <c r="D116" s="141"/>
      <c r="E116" s="146"/>
      <c r="F116" s="146">
        <f>SUM(F56:F115)</f>
        <v>0</v>
      </c>
      <c r="G116" s="146"/>
      <c r="H116" s="146">
        <f>SUM(H56:H115)</f>
        <v>0</v>
      </c>
      <c r="I116" s="146"/>
      <c r="J116" s="146">
        <f>SUM(J56:J115)</f>
        <v>0</v>
      </c>
    </row>
    <row r="117" spans="1:10" s="22" customFormat="1" ht="15" customHeight="1" thickTop="1">
      <c r="A117" s="220"/>
      <c r="B117" s="23"/>
      <c r="C117" s="221"/>
      <c r="D117" s="222"/>
      <c r="E117" s="20"/>
      <c r="F117" s="21"/>
      <c r="G117" s="126"/>
      <c r="H117" s="127"/>
    </row>
    <row r="118" spans="1:10" s="22" customFormat="1" ht="15" customHeight="1">
      <c r="A118" s="220"/>
      <c r="B118" s="23"/>
      <c r="C118" s="221"/>
      <c r="D118" s="222"/>
      <c r="E118" s="20"/>
      <c r="F118" s="21"/>
      <c r="G118" s="126"/>
      <c r="H118" s="127"/>
    </row>
    <row r="119" spans="1:10" s="22" customFormat="1" ht="15" customHeight="1">
      <c r="A119" s="220"/>
      <c r="B119" s="23"/>
      <c r="C119" s="221"/>
      <c r="D119" s="222"/>
      <c r="E119" s="20"/>
      <c r="F119" s="21"/>
      <c r="G119" s="126"/>
      <c r="H119" s="127"/>
    </row>
    <row r="120" spans="1:10" s="22" customFormat="1" ht="15" customHeight="1">
      <c r="A120" s="220"/>
      <c r="B120" s="23"/>
      <c r="C120" s="221"/>
      <c r="D120" s="222"/>
      <c r="E120" s="20"/>
      <c r="F120" s="21"/>
      <c r="G120" s="126"/>
      <c r="H120" s="127"/>
    </row>
    <row r="121" spans="1:10" s="22" customFormat="1" ht="15" customHeight="1">
      <c r="A121" s="220"/>
      <c r="B121" s="23"/>
      <c r="C121" s="221"/>
      <c r="D121" s="222"/>
      <c r="E121" s="20"/>
      <c r="F121" s="21"/>
      <c r="G121" s="126"/>
      <c r="H121" s="127"/>
    </row>
    <row r="122" spans="1:10" s="22" customFormat="1" ht="15" customHeight="1">
      <c r="A122" s="220"/>
      <c r="B122" s="23"/>
      <c r="C122" s="221"/>
      <c r="D122" s="222"/>
      <c r="E122" s="20"/>
      <c r="F122" s="21"/>
      <c r="G122" s="126"/>
      <c r="H122" s="127"/>
    </row>
    <row r="123" spans="1:10" s="22" customFormat="1" ht="15" customHeight="1">
      <c r="A123" s="220"/>
      <c r="B123" s="23"/>
      <c r="C123" s="221"/>
      <c r="D123" s="222"/>
      <c r="E123" s="20"/>
      <c r="F123" s="21"/>
      <c r="G123" s="126"/>
      <c r="H123" s="127"/>
    </row>
    <row r="124" spans="1:10" s="22" customFormat="1" ht="15" customHeight="1">
      <c r="A124" s="220"/>
      <c r="B124" s="23"/>
      <c r="C124" s="221"/>
      <c r="D124" s="222"/>
      <c r="E124" s="20"/>
      <c r="F124" s="21"/>
      <c r="G124" s="126"/>
      <c r="H124" s="127"/>
    </row>
    <row r="125" spans="1:10" s="22" customFormat="1" ht="15" customHeight="1">
      <c r="A125" s="220"/>
      <c r="B125" s="23"/>
      <c r="C125" s="221"/>
      <c r="D125" s="222"/>
      <c r="E125" s="20"/>
      <c r="F125" s="21"/>
      <c r="G125" s="126"/>
      <c r="H125" s="127"/>
    </row>
    <row r="126" spans="1:10" s="22" customFormat="1" ht="15" customHeight="1">
      <c r="A126" s="220"/>
      <c r="B126" s="23"/>
      <c r="C126" s="221"/>
      <c r="D126" s="222"/>
      <c r="E126" s="20"/>
      <c r="F126" s="21"/>
      <c r="G126" s="126"/>
      <c r="H126" s="127"/>
    </row>
    <row r="127" spans="1:10" s="22" customFormat="1" ht="15" customHeight="1">
      <c r="A127" s="220"/>
      <c r="B127" s="23"/>
      <c r="C127" s="221"/>
      <c r="D127" s="222"/>
      <c r="E127" s="20"/>
      <c r="F127" s="21"/>
      <c r="G127" s="126"/>
      <c r="H127" s="127"/>
    </row>
    <row r="128" spans="1:10" s="22" customFormat="1" ht="15" customHeight="1">
      <c r="A128" s="220"/>
      <c r="B128" s="23"/>
      <c r="C128" s="221"/>
      <c r="D128" s="222"/>
      <c r="E128" s="20"/>
      <c r="F128" s="21"/>
      <c r="G128" s="126"/>
      <c r="H128" s="127"/>
    </row>
    <row r="129" spans="1:8" s="22" customFormat="1" ht="15" customHeight="1">
      <c r="A129" s="220"/>
      <c r="B129" s="23"/>
      <c r="C129" s="221"/>
      <c r="D129" s="222"/>
      <c r="E129" s="20"/>
      <c r="F129" s="21"/>
      <c r="G129" s="126"/>
      <c r="H129" s="127"/>
    </row>
    <row r="130" spans="1:8" s="22" customFormat="1" ht="15" customHeight="1">
      <c r="A130" s="220"/>
      <c r="B130" s="23"/>
      <c r="C130" s="221"/>
      <c r="D130" s="222"/>
      <c r="E130" s="20"/>
      <c r="F130" s="21"/>
      <c r="G130" s="126"/>
      <c r="H130" s="127"/>
    </row>
    <row r="131" spans="1:8" s="22" customFormat="1" ht="15" customHeight="1">
      <c r="A131" s="220"/>
      <c r="B131" s="23"/>
      <c r="C131" s="221"/>
      <c r="D131" s="222"/>
      <c r="E131" s="20"/>
      <c r="F131" s="21"/>
      <c r="G131" s="126"/>
      <c r="H131" s="127"/>
    </row>
    <row r="132" spans="1:8" s="22" customFormat="1" ht="15" customHeight="1">
      <c r="A132" s="220"/>
      <c r="B132" s="23"/>
      <c r="C132" s="221"/>
      <c r="D132" s="222"/>
      <c r="E132" s="20"/>
      <c r="F132" s="21"/>
      <c r="G132" s="126"/>
      <c r="H132" s="127"/>
    </row>
    <row r="133" spans="1:8" s="22" customFormat="1" ht="15" customHeight="1">
      <c r="A133" s="220"/>
      <c r="B133" s="23"/>
      <c r="C133" s="221"/>
      <c r="D133" s="222"/>
      <c r="E133" s="20"/>
      <c r="F133" s="21"/>
      <c r="G133" s="126"/>
      <c r="H133" s="127"/>
    </row>
    <row r="134" spans="1:8" s="22" customFormat="1" ht="15" customHeight="1">
      <c r="A134" s="220"/>
      <c r="B134" s="23"/>
      <c r="C134" s="221"/>
      <c r="D134" s="222"/>
      <c r="E134" s="20"/>
      <c r="F134" s="21"/>
      <c r="G134" s="126"/>
      <c r="H134" s="127"/>
    </row>
    <row r="135" spans="1:8" s="22" customFormat="1" ht="15" customHeight="1">
      <c r="A135" s="220"/>
      <c r="B135" s="23"/>
      <c r="C135" s="221"/>
      <c r="D135" s="222"/>
      <c r="E135" s="20"/>
      <c r="F135" s="21"/>
      <c r="G135" s="126"/>
      <c r="H135" s="127"/>
    </row>
    <row r="136" spans="1:8" s="22" customFormat="1" ht="15" customHeight="1">
      <c r="A136" s="220"/>
      <c r="B136" s="23"/>
      <c r="C136" s="221"/>
      <c r="D136" s="222"/>
      <c r="E136" s="20"/>
      <c r="F136" s="21"/>
      <c r="G136" s="126"/>
      <c r="H136" s="127"/>
    </row>
    <row r="137" spans="1:8" s="22" customFormat="1" ht="15" customHeight="1">
      <c r="A137" s="220"/>
      <c r="B137" s="23"/>
      <c r="C137" s="221"/>
      <c r="D137" s="222"/>
      <c r="E137" s="20"/>
      <c r="F137" s="21"/>
      <c r="G137" s="126"/>
      <c r="H137" s="127"/>
    </row>
    <row r="138" spans="1:8" s="22" customFormat="1" ht="15" customHeight="1">
      <c r="A138" s="220"/>
      <c r="B138" s="23"/>
      <c r="C138" s="221"/>
      <c r="D138" s="222"/>
      <c r="E138" s="20"/>
      <c r="F138" s="21"/>
      <c r="G138" s="126"/>
      <c r="H138" s="127"/>
    </row>
    <row r="139" spans="1:8" s="22" customFormat="1" ht="15" customHeight="1">
      <c r="A139" s="220"/>
      <c r="B139" s="23"/>
      <c r="C139" s="221"/>
      <c r="D139" s="222"/>
      <c r="E139" s="20"/>
      <c r="F139" s="21"/>
      <c r="G139" s="126"/>
      <c r="H139" s="127"/>
    </row>
    <row r="140" spans="1:8" s="22" customFormat="1" ht="15" customHeight="1">
      <c r="A140" s="220"/>
      <c r="B140" s="23"/>
      <c r="C140" s="221"/>
      <c r="D140" s="222"/>
      <c r="E140" s="20"/>
      <c r="F140" s="21"/>
      <c r="G140" s="126"/>
      <c r="H140" s="127"/>
    </row>
    <row r="141" spans="1:8" s="22" customFormat="1" ht="15" customHeight="1">
      <c r="A141" s="220"/>
      <c r="B141" s="23"/>
      <c r="C141" s="221"/>
      <c r="D141" s="222"/>
      <c r="E141" s="20"/>
      <c r="F141" s="21"/>
      <c r="G141" s="126"/>
      <c r="H141" s="127"/>
    </row>
    <row r="142" spans="1:8" s="22" customFormat="1" ht="15" customHeight="1">
      <c r="A142" s="220"/>
      <c r="B142" s="23"/>
      <c r="C142" s="221"/>
      <c r="D142" s="222"/>
      <c r="E142" s="20"/>
      <c r="F142" s="21"/>
      <c r="G142" s="126"/>
      <c r="H142" s="127"/>
    </row>
    <row r="143" spans="1:8" s="22" customFormat="1" ht="15" customHeight="1">
      <c r="A143" s="220"/>
      <c r="B143" s="23"/>
      <c r="C143" s="221"/>
      <c r="D143" s="222"/>
      <c r="E143" s="20"/>
      <c r="F143" s="21"/>
      <c r="G143" s="126"/>
      <c r="H143" s="127"/>
    </row>
    <row r="144" spans="1:8" s="22" customFormat="1" ht="15" customHeight="1">
      <c r="A144" s="220"/>
      <c r="B144" s="23"/>
      <c r="C144" s="221"/>
      <c r="D144" s="222"/>
      <c r="E144" s="20"/>
      <c r="F144" s="21"/>
      <c r="G144" s="126"/>
      <c r="H144" s="127"/>
    </row>
    <row r="145" spans="1:8" s="22" customFormat="1" ht="15" customHeight="1">
      <c r="A145" s="220"/>
      <c r="B145" s="23"/>
      <c r="C145" s="221"/>
      <c r="D145" s="222"/>
      <c r="E145" s="20"/>
      <c r="F145" s="21"/>
      <c r="G145" s="126"/>
      <c r="H145" s="127"/>
    </row>
    <row r="146" spans="1:8" s="22" customFormat="1" ht="15" customHeight="1">
      <c r="A146" s="220"/>
      <c r="B146" s="23"/>
      <c r="C146" s="221"/>
      <c r="D146" s="222"/>
      <c r="E146" s="20"/>
      <c r="F146" s="21"/>
      <c r="G146" s="126"/>
      <c r="H146" s="127"/>
    </row>
    <row r="147" spans="1:8" s="22" customFormat="1" ht="15" customHeight="1">
      <c r="A147" s="220"/>
      <c r="B147" s="23"/>
      <c r="C147" s="221"/>
      <c r="D147" s="222"/>
      <c r="E147" s="20"/>
      <c r="F147" s="21"/>
      <c r="G147" s="126"/>
      <c r="H147" s="127"/>
    </row>
    <row r="148" spans="1:8" s="22" customFormat="1" ht="15" customHeight="1">
      <c r="A148" s="220"/>
      <c r="B148" s="23"/>
      <c r="C148" s="221"/>
      <c r="D148" s="222"/>
      <c r="E148" s="20"/>
      <c r="F148" s="21"/>
      <c r="G148" s="126"/>
      <c r="H148" s="127"/>
    </row>
    <row r="149" spans="1:8" s="22" customFormat="1" ht="15" customHeight="1">
      <c r="A149" s="220"/>
      <c r="B149" s="23"/>
      <c r="C149" s="221"/>
      <c r="D149" s="222"/>
      <c r="E149" s="20"/>
      <c r="F149" s="21"/>
      <c r="G149" s="126"/>
      <c r="H149" s="127"/>
    </row>
    <row r="150" spans="1:8" s="22" customFormat="1" ht="15" customHeight="1">
      <c r="A150" s="220"/>
      <c r="B150" s="23"/>
      <c r="C150" s="221"/>
      <c r="D150" s="222"/>
      <c r="E150" s="20"/>
      <c r="F150" s="21"/>
      <c r="G150" s="126"/>
      <c r="H150" s="127"/>
    </row>
    <row r="151" spans="1:8" s="22" customFormat="1" ht="15" customHeight="1">
      <c r="A151" s="220"/>
      <c r="B151" s="23"/>
      <c r="C151" s="221"/>
      <c r="D151" s="222"/>
      <c r="E151" s="20"/>
      <c r="F151" s="21"/>
      <c r="G151" s="126"/>
      <c r="H151" s="127"/>
    </row>
    <row r="152" spans="1:8" s="22" customFormat="1" ht="15" customHeight="1">
      <c r="A152" s="220"/>
      <c r="B152" s="23"/>
      <c r="C152" s="221"/>
      <c r="D152" s="222"/>
      <c r="E152" s="20"/>
      <c r="F152" s="21"/>
      <c r="G152" s="126"/>
      <c r="H152" s="127"/>
    </row>
    <row r="153" spans="1:8" s="22" customFormat="1" ht="15" customHeight="1">
      <c r="A153" s="220"/>
      <c r="B153" s="23"/>
      <c r="C153" s="221"/>
      <c r="D153" s="222"/>
      <c r="E153" s="20"/>
      <c r="F153" s="21"/>
      <c r="G153" s="126"/>
      <c r="H153" s="127"/>
    </row>
    <row r="154" spans="1:8" s="22" customFormat="1" ht="15" customHeight="1">
      <c r="A154" s="220"/>
      <c r="B154" s="23"/>
      <c r="C154" s="221"/>
      <c r="D154" s="222"/>
      <c r="E154" s="20"/>
      <c r="F154" s="21"/>
      <c r="G154" s="126"/>
      <c r="H154" s="127"/>
    </row>
    <row r="155" spans="1:8" s="22" customFormat="1" ht="15" customHeight="1">
      <c r="A155" s="220"/>
      <c r="B155" s="23"/>
      <c r="C155" s="221"/>
      <c r="D155" s="222"/>
      <c r="E155" s="20"/>
      <c r="F155" s="21"/>
      <c r="G155" s="126"/>
      <c r="H155" s="127"/>
    </row>
    <row r="156" spans="1:8" s="22" customFormat="1" ht="15" customHeight="1">
      <c r="A156" s="220"/>
      <c r="B156" s="23"/>
      <c r="C156" s="221"/>
      <c r="D156" s="222"/>
      <c r="E156" s="20"/>
      <c r="F156" s="21"/>
      <c r="G156" s="126"/>
      <c r="H156" s="127"/>
    </row>
    <row r="157" spans="1:8" s="22" customFormat="1" ht="15" customHeight="1">
      <c r="A157" s="220"/>
      <c r="B157" s="23"/>
      <c r="C157" s="221"/>
      <c r="D157" s="222"/>
      <c r="E157" s="20"/>
      <c r="F157" s="21"/>
      <c r="G157" s="126"/>
      <c r="H157" s="127"/>
    </row>
    <row r="158" spans="1:8" s="22" customFormat="1" ht="15" customHeight="1">
      <c r="A158" s="220"/>
      <c r="B158" s="23"/>
      <c r="C158" s="221"/>
      <c r="D158" s="222"/>
      <c r="E158" s="20"/>
      <c r="F158" s="21"/>
      <c r="G158" s="126"/>
      <c r="H158" s="127"/>
    </row>
    <row r="159" spans="1:8" s="22" customFormat="1" ht="15" customHeight="1">
      <c r="A159" s="220"/>
      <c r="B159" s="23"/>
      <c r="C159" s="221"/>
      <c r="D159" s="222"/>
      <c r="E159" s="20"/>
      <c r="F159" s="21"/>
      <c r="G159" s="126"/>
      <c r="H159" s="127"/>
    </row>
    <row r="160" spans="1:8" s="22" customFormat="1" ht="15" customHeight="1">
      <c r="A160" s="220"/>
      <c r="B160" s="23"/>
      <c r="C160" s="221"/>
      <c r="D160" s="222"/>
      <c r="E160" s="20"/>
      <c r="F160" s="21"/>
      <c r="G160" s="126"/>
      <c r="H160" s="127"/>
    </row>
    <row r="161" spans="1:8" s="22" customFormat="1" ht="15" customHeight="1">
      <c r="A161" s="220"/>
      <c r="B161" s="23"/>
      <c r="C161" s="221"/>
      <c r="D161" s="222"/>
      <c r="E161" s="20"/>
      <c r="F161" s="21"/>
      <c r="G161" s="126"/>
      <c r="H161" s="127"/>
    </row>
    <row r="162" spans="1:8" s="22" customFormat="1" ht="15" customHeight="1">
      <c r="A162" s="220"/>
      <c r="B162" s="23"/>
      <c r="C162" s="221"/>
      <c r="D162" s="222"/>
      <c r="E162" s="20"/>
      <c r="F162" s="21"/>
      <c r="G162" s="126"/>
      <c r="H162" s="127"/>
    </row>
    <row r="163" spans="1:8" s="22" customFormat="1" ht="15" customHeight="1">
      <c r="A163" s="220"/>
      <c r="B163" s="23"/>
      <c r="C163" s="221"/>
      <c r="D163" s="222"/>
      <c r="E163" s="20"/>
      <c r="F163" s="21"/>
      <c r="G163" s="126"/>
      <c r="H163" s="127"/>
    </row>
    <row r="164" spans="1:8" s="22" customFormat="1" ht="15" customHeight="1">
      <c r="A164" s="220"/>
      <c r="B164" s="23"/>
      <c r="C164" s="221"/>
      <c r="D164" s="222"/>
      <c r="E164" s="20"/>
      <c r="F164" s="21"/>
      <c r="G164" s="126"/>
      <c r="H164" s="127"/>
    </row>
    <row r="165" spans="1:8" s="22" customFormat="1" ht="15" customHeight="1">
      <c r="A165" s="220"/>
      <c r="B165" s="23"/>
      <c r="C165" s="221"/>
      <c r="D165" s="222"/>
      <c r="E165" s="20"/>
      <c r="F165" s="21"/>
      <c r="G165" s="126"/>
      <c r="H165" s="127"/>
    </row>
    <row r="166" spans="1:8" s="22" customFormat="1" ht="15" customHeight="1">
      <c r="A166" s="220"/>
      <c r="B166" s="23"/>
      <c r="C166" s="221"/>
      <c r="D166" s="222"/>
      <c r="E166" s="20"/>
      <c r="F166" s="21"/>
      <c r="G166" s="126"/>
      <c r="H166" s="127"/>
    </row>
    <row r="167" spans="1:8" s="22" customFormat="1" ht="15" customHeight="1">
      <c r="A167" s="220"/>
      <c r="B167" s="23"/>
      <c r="C167" s="221"/>
      <c r="D167" s="222"/>
      <c r="E167" s="20"/>
      <c r="F167" s="21"/>
      <c r="G167" s="126"/>
      <c r="H167" s="127"/>
    </row>
    <row r="168" spans="1:8" s="22" customFormat="1" ht="15" customHeight="1">
      <c r="A168" s="220"/>
      <c r="B168" s="23"/>
      <c r="C168" s="221"/>
      <c r="D168" s="222"/>
      <c r="E168" s="20"/>
      <c r="F168" s="21"/>
      <c r="G168" s="126"/>
      <c r="H168" s="127"/>
    </row>
    <row r="169" spans="1:8" s="22" customFormat="1" ht="15" customHeight="1">
      <c r="A169" s="220"/>
      <c r="B169" s="23"/>
      <c r="C169" s="221"/>
      <c r="D169" s="222"/>
      <c r="E169" s="20"/>
      <c r="F169" s="21"/>
      <c r="G169" s="126"/>
      <c r="H169" s="127"/>
    </row>
    <row r="170" spans="1:8" s="22" customFormat="1" ht="15" customHeight="1">
      <c r="A170" s="220"/>
      <c r="B170" s="23"/>
      <c r="C170" s="221"/>
      <c r="D170" s="222"/>
      <c r="E170" s="20"/>
      <c r="F170" s="21"/>
      <c r="G170" s="126"/>
      <c r="H170" s="127"/>
    </row>
    <row r="171" spans="1:8" s="22" customFormat="1" ht="15" customHeight="1">
      <c r="A171" s="220"/>
      <c r="B171" s="23"/>
      <c r="C171" s="221"/>
      <c r="D171" s="222"/>
      <c r="E171" s="20"/>
      <c r="F171" s="21"/>
      <c r="G171" s="126"/>
      <c r="H171" s="127"/>
    </row>
    <row r="172" spans="1:8" s="22" customFormat="1" ht="15" customHeight="1">
      <c r="A172" s="220"/>
      <c r="B172" s="23"/>
      <c r="C172" s="221"/>
      <c r="D172" s="222"/>
      <c r="E172" s="20"/>
      <c r="F172" s="21"/>
      <c r="G172" s="126"/>
      <c r="H172" s="127"/>
    </row>
    <row r="173" spans="1:8" s="22" customFormat="1" ht="15" customHeight="1">
      <c r="A173" s="220"/>
      <c r="B173" s="23"/>
      <c r="C173" s="221"/>
      <c r="D173" s="222"/>
      <c r="E173" s="20"/>
      <c r="F173" s="21"/>
      <c r="G173" s="126"/>
      <c r="H173" s="127"/>
    </row>
    <row r="174" spans="1:8" s="22" customFormat="1" ht="15" customHeight="1">
      <c r="A174" s="220"/>
      <c r="B174" s="23"/>
      <c r="C174" s="221"/>
      <c r="D174" s="222"/>
      <c r="E174" s="20"/>
      <c r="F174" s="21"/>
      <c r="G174" s="126"/>
      <c r="H174" s="127"/>
    </row>
    <row r="175" spans="1:8" s="22" customFormat="1" ht="15" customHeight="1">
      <c r="A175" s="220"/>
      <c r="B175" s="23"/>
      <c r="C175" s="221"/>
      <c r="D175" s="222"/>
      <c r="E175" s="20"/>
      <c r="F175" s="21"/>
      <c r="G175" s="126"/>
      <c r="H175" s="127"/>
    </row>
    <row r="176" spans="1:8" s="22" customFormat="1" ht="15" customHeight="1">
      <c r="A176" s="220"/>
      <c r="B176" s="23"/>
      <c r="C176" s="221"/>
      <c r="D176" s="222"/>
      <c r="E176" s="20"/>
      <c r="F176" s="21"/>
      <c r="G176" s="126"/>
      <c r="H176" s="127"/>
    </row>
    <row r="177" spans="1:8" s="22" customFormat="1" ht="15" customHeight="1">
      <c r="A177" s="220"/>
      <c r="B177" s="23"/>
      <c r="C177" s="221"/>
      <c r="D177" s="222"/>
      <c r="E177" s="20"/>
      <c r="F177" s="21"/>
      <c r="G177" s="126"/>
      <c r="H177" s="127"/>
    </row>
    <row r="178" spans="1:8" s="22" customFormat="1" ht="15" customHeight="1">
      <c r="A178" s="220"/>
      <c r="B178" s="23"/>
      <c r="C178" s="221"/>
      <c r="D178" s="222"/>
      <c r="E178" s="20"/>
      <c r="F178" s="21"/>
      <c r="G178" s="126"/>
      <c r="H178" s="127"/>
    </row>
    <row r="179" spans="1:8" s="22" customFormat="1" ht="15" customHeight="1">
      <c r="A179" s="220"/>
      <c r="B179" s="23"/>
      <c r="C179" s="221"/>
      <c r="D179" s="222"/>
      <c r="E179" s="20"/>
      <c r="F179" s="21"/>
      <c r="G179" s="126"/>
      <c r="H179" s="127"/>
    </row>
    <row r="180" spans="1:8" s="22" customFormat="1" ht="15" customHeight="1">
      <c r="A180" s="220"/>
      <c r="B180" s="23"/>
      <c r="C180" s="221"/>
      <c r="D180" s="222"/>
      <c r="E180" s="20"/>
      <c r="F180" s="21"/>
      <c r="G180" s="126"/>
      <c r="H180" s="127"/>
    </row>
    <row r="181" spans="1:8" s="22" customFormat="1" ht="15" customHeight="1">
      <c r="A181" s="220"/>
      <c r="B181" s="23"/>
      <c r="C181" s="221"/>
      <c r="D181" s="222"/>
      <c r="E181" s="20"/>
      <c r="F181" s="21"/>
      <c r="G181" s="126"/>
      <c r="H181" s="127"/>
    </row>
    <row r="182" spans="1:8" s="22" customFormat="1" ht="15" customHeight="1">
      <c r="A182" s="220"/>
      <c r="B182" s="23"/>
      <c r="C182" s="221"/>
      <c r="D182" s="222"/>
      <c r="E182" s="20"/>
      <c r="F182" s="21"/>
      <c r="G182" s="126"/>
      <c r="H182" s="127"/>
    </row>
    <row r="183" spans="1:8" s="22" customFormat="1" ht="15" customHeight="1">
      <c r="A183" s="220"/>
      <c r="B183" s="23"/>
      <c r="C183" s="221"/>
      <c r="D183" s="222"/>
      <c r="E183" s="20"/>
      <c r="F183" s="21"/>
      <c r="G183" s="126"/>
      <c r="H183" s="127"/>
    </row>
    <row r="184" spans="1:8" s="22" customFormat="1" ht="15" customHeight="1">
      <c r="A184" s="220"/>
      <c r="B184" s="23"/>
      <c r="C184" s="221"/>
      <c r="D184" s="222"/>
      <c r="E184" s="20"/>
      <c r="F184" s="21"/>
      <c r="G184" s="126"/>
      <c r="H184" s="127"/>
    </row>
    <row r="185" spans="1:8" s="22" customFormat="1" ht="15" customHeight="1">
      <c r="A185" s="220"/>
      <c r="B185" s="23"/>
      <c r="C185" s="221"/>
      <c r="D185" s="222"/>
      <c r="E185" s="20"/>
      <c r="F185" s="21"/>
      <c r="G185" s="126"/>
      <c r="H185" s="127"/>
    </row>
    <row r="186" spans="1:8" s="22" customFormat="1" ht="15" customHeight="1">
      <c r="A186" s="220"/>
      <c r="B186" s="23"/>
      <c r="C186" s="221"/>
      <c r="D186" s="222"/>
      <c r="E186" s="20"/>
      <c r="F186" s="21"/>
      <c r="G186" s="126"/>
      <c r="H186" s="127"/>
    </row>
    <row r="187" spans="1:8" s="22" customFormat="1" ht="15" customHeight="1">
      <c r="A187" s="220"/>
      <c r="B187" s="23"/>
      <c r="C187" s="221"/>
      <c r="D187" s="222"/>
      <c r="E187" s="20"/>
      <c r="F187" s="21"/>
      <c r="G187" s="126"/>
      <c r="H187" s="127"/>
    </row>
    <row r="188" spans="1:8" s="22" customFormat="1" ht="15" customHeight="1">
      <c r="A188" s="220"/>
      <c r="B188" s="23"/>
      <c r="C188" s="221"/>
      <c r="D188" s="222"/>
      <c r="E188" s="20"/>
      <c r="F188" s="21"/>
      <c r="G188" s="126"/>
      <c r="H188" s="127"/>
    </row>
    <row r="189" spans="1:8" s="22" customFormat="1" ht="15" customHeight="1">
      <c r="A189" s="220"/>
      <c r="B189" s="23"/>
      <c r="C189" s="221"/>
      <c r="D189" s="222"/>
      <c r="E189" s="20"/>
      <c r="F189" s="21"/>
      <c r="G189" s="126"/>
      <c r="H189" s="127"/>
    </row>
    <row r="190" spans="1:8" s="22" customFormat="1" ht="15" customHeight="1">
      <c r="A190" s="220"/>
      <c r="B190" s="23"/>
      <c r="C190" s="221"/>
      <c r="D190" s="222"/>
      <c r="E190" s="20"/>
      <c r="F190" s="21"/>
      <c r="G190" s="126"/>
      <c r="H190" s="127"/>
    </row>
    <row r="191" spans="1:8" s="22" customFormat="1" ht="15" customHeight="1">
      <c r="A191" s="220"/>
      <c r="B191" s="23"/>
      <c r="C191" s="221"/>
      <c r="D191" s="222"/>
      <c r="E191" s="20"/>
      <c r="F191" s="21"/>
      <c r="G191" s="126"/>
      <c r="H191" s="127"/>
    </row>
    <row r="192" spans="1:8" s="22" customFormat="1" ht="15" customHeight="1">
      <c r="A192" s="220"/>
      <c r="B192" s="23"/>
      <c r="C192" s="221"/>
      <c r="D192" s="222"/>
      <c r="E192" s="20"/>
      <c r="F192" s="21"/>
      <c r="G192" s="126"/>
      <c r="H192" s="127"/>
    </row>
    <row r="193" spans="1:8" s="22" customFormat="1" ht="15" customHeight="1">
      <c r="A193" s="220"/>
      <c r="B193" s="23"/>
      <c r="C193" s="221"/>
      <c r="D193" s="222"/>
      <c r="E193" s="20"/>
      <c r="F193" s="21"/>
      <c r="G193" s="126"/>
      <c r="H193" s="127"/>
    </row>
    <row r="194" spans="1:8" s="22" customFormat="1" ht="15" customHeight="1">
      <c r="A194" s="220"/>
      <c r="B194" s="23"/>
      <c r="C194" s="221"/>
      <c r="D194" s="222"/>
      <c r="E194" s="20"/>
      <c r="F194" s="21"/>
      <c r="G194" s="126"/>
      <c r="H194" s="127"/>
    </row>
    <row r="195" spans="1:8" s="22" customFormat="1" ht="15" customHeight="1">
      <c r="A195" s="220"/>
      <c r="B195" s="23"/>
      <c r="C195" s="221"/>
      <c r="D195" s="222"/>
      <c r="E195" s="20"/>
      <c r="F195" s="21"/>
      <c r="G195" s="126"/>
      <c r="H195" s="127"/>
    </row>
    <row r="196" spans="1:8" s="22" customFormat="1" ht="15" customHeight="1">
      <c r="A196" s="220"/>
      <c r="B196" s="23"/>
      <c r="C196" s="221"/>
      <c r="D196" s="222"/>
      <c r="E196" s="20"/>
      <c r="F196" s="21"/>
      <c r="G196" s="126"/>
      <c r="H196" s="127"/>
    </row>
    <row r="197" spans="1:8" s="22" customFormat="1" ht="15" customHeight="1">
      <c r="A197" s="220"/>
      <c r="B197" s="23"/>
      <c r="C197" s="221"/>
      <c r="D197" s="222"/>
      <c r="E197" s="20"/>
      <c r="F197" s="21"/>
      <c r="G197" s="126"/>
      <c r="H197" s="127"/>
    </row>
    <row r="198" spans="1:8" s="22" customFormat="1" ht="15" customHeight="1">
      <c r="A198" s="220"/>
      <c r="B198" s="23"/>
      <c r="C198" s="221"/>
      <c r="D198" s="222"/>
      <c r="E198" s="20"/>
      <c r="F198" s="21"/>
      <c r="G198" s="126"/>
      <c r="H198" s="127"/>
    </row>
    <row r="199" spans="1:8" s="22" customFormat="1" ht="15" customHeight="1">
      <c r="A199" s="220"/>
      <c r="B199" s="23"/>
      <c r="C199" s="221"/>
      <c r="D199" s="222"/>
      <c r="E199" s="20"/>
      <c r="F199" s="21"/>
      <c r="G199" s="126"/>
      <c r="H199" s="127"/>
    </row>
    <row r="200" spans="1:8" s="22" customFormat="1" ht="15" customHeight="1">
      <c r="A200" s="220"/>
      <c r="B200" s="23"/>
      <c r="C200" s="221"/>
      <c r="D200" s="222"/>
      <c r="E200" s="20"/>
      <c r="F200" s="21"/>
      <c r="G200" s="126"/>
      <c r="H200" s="127"/>
    </row>
    <row r="201" spans="1:8" s="22" customFormat="1" ht="15" customHeight="1">
      <c r="A201" s="220"/>
      <c r="B201" s="23"/>
      <c r="C201" s="221"/>
      <c r="D201" s="222"/>
      <c r="E201" s="20"/>
      <c r="F201" s="21"/>
      <c r="G201" s="126"/>
      <c r="H201" s="127"/>
    </row>
    <row r="202" spans="1:8" s="22" customFormat="1" ht="15" customHeight="1">
      <c r="A202" s="220"/>
      <c r="B202" s="23"/>
      <c r="C202" s="221"/>
      <c r="D202" s="222"/>
      <c r="E202" s="20"/>
      <c r="F202" s="21"/>
      <c r="G202" s="126"/>
      <c r="H202" s="127"/>
    </row>
    <row r="203" spans="1:8" s="22" customFormat="1" ht="15" customHeight="1">
      <c r="A203" s="220"/>
      <c r="B203" s="23"/>
      <c r="C203" s="221"/>
      <c r="D203" s="222"/>
      <c r="E203" s="20"/>
      <c r="F203" s="21"/>
      <c r="G203" s="126"/>
      <c r="H203" s="127"/>
    </row>
    <row r="204" spans="1:8" s="22" customFormat="1" ht="15" customHeight="1">
      <c r="A204" s="220"/>
      <c r="B204" s="23"/>
      <c r="C204" s="221"/>
      <c r="D204" s="222"/>
      <c r="E204" s="20"/>
      <c r="F204" s="21"/>
      <c r="G204" s="126"/>
      <c r="H204" s="127"/>
    </row>
    <row r="205" spans="1:8" s="22" customFormat="1" ht="15" customHeight="1">
      <c r="A205" s="220"/>
      <c r="B205" s="23"/>
      <c r="C205" s="221"/>
      <c r="D205" s="222"/>
      <c r="E205" s="20"/>
      <c r="F205" s="21"/>
      <c r="G205" s="126"/>
      <c r="H205" s="127"/>
    </row>
    <row r="206" spans="1:8" s="22" customFormat="1" ht="15" customHeight="1">
      <c r="A206" s="220"/>
      <c r="B206" s="23"/>
      <c r="C206" s="221"/>
      <c r="D206" s="222"/>
      <c r="E206" s="20"/>
      <c r="F206" s="21"/>
      <c r="G206" s="126"/>
      <c r="H206" s="127"/>
    </row>
    <row r="207" spans="1:8" s="22" customFormat="1" ht="15" customHeight="1">
      <c r="A207" s="220"/>
      <c r="B207" s="23"/>
      <c r="C207" s="221"/>
      <c r="D207" s="222"/>
      <c r="E207" s="20"/>
      <c r="F207" s="21"/>
      <c r="G207" s="126"/>
      <c r="H207" s="127"/>
    </row>
    <row r="208" spans="1:8" s="22" customFormat="1" ht="15" customHeight="1">
      <c r="A208" s="220"/>
      <c r="B208" s="23"/>
      <c r="C208" s="221"/>
      <c r="D208" s="222"/>
      <c r="E208" s="20"/>
      <c r="F208" s="21"/>
      <c r="G208" s="126"/>
      <c r="H208" s="127"/>
    </row>
    <row r="209" spans="1:8" s="22" customFormat="1" ht="15" customHeight="1">
      <c r="A209" s="220"/>
      <c r="B209" s="23"/>
      <c r="C209" s="221"/>
      <c r="D209" s="222"/>
      <c r="E209" s="20"/>
      <c r="F209" s="21"/>
      <c r="G209" s="126"/>
      <c r="H209" s="127"/>
    </row>
    <row r="210" spans="1:8" s="22" customFormat="1" ht="15" customHeight="1">
      <c r="A210" s="220"/>
      <c r="B210" s="23"/>
      <c r="C210" s="221"/>
      <c r="D210" s="222"/>
      <c r="E210" s="20"/>
      <c r="F210" s="21"/>
      <c r="G210" s="126"/>
      <c r="H210" s="127"/>
    </row>
    <row r="211" spans="1:8" s="22" customFormat="1" ht="15" customHeight="1">
      <c r="A211" s="220"/>
      <c r="B211" s="23"/>
      <c r="C211" s="221"/>
      <c r="D211" s="222"/>
      <c r="E211" s="20"/>
      <c r="F211" s="21"/>
      <c r="G211" s="126"/>
      <c r="H211" s="127"/>
    </row>
    <row r="212" spans="1:8" s="22" customFormat="1" ht="15" customHeight="1">
      <c r="A212" s="220"/>
      <c r="B212" s="23"/>
      <c r="C212" s="221"/>
      <c r="D212" s="222"/>
      <c r="E212" s="20"/>
      <c r="F212" s="21"/>
      <c r="G212" s="126"/>
      <c r="H212" s="127"/>
    </row>
    <row r="213" spans="1:8" s="22" customFormat="1" ht="15" customHeight="1">
      <c r="A213" s="220"/>
      <c r="B213" s="23"/>
      <c r="C213" s="221"/>
      <c r="D213" s="222"/>
      <c r="E213" s="20"/>
      <c r="F213" s="21"/>
      <c r="G213" s="126"/>
      <c r="H213" s="127"/>
    </row>
    <row r="214" spans="1:8" s="22" customFormat="1" ht="15" customHeight="1">
      <c r="A214" s="220"/>
      <c r="B214" s="23"/>
      <c r="C214" s="221"/>
      <c r="D214" s="222"/>
      <c r="E214" s="20"/>
      <c r="F214" s="21"/>
      <c r="G214" s="126"/>
      <c r="H214" s="127"/>
    </row>
    <row r="215" spans="1:8" s="22" customFormat="1" ht="15" customHeight="1">
      <c r="A215" s="220"/>
      <c r="B215" s="23"/>
      <c r="C215" s="221"/>
      <c r="D215" s="222"/>
      <c r="E215" s="20"/>
      <c r="F215" s="21"/>
      <c r="G215" s="126"/>
      <c r="H215" s="127"/>
    </row>
    <row r="216" spans="1:8" s="22" customFormat="1" ht="15" customHeight="1">
      <c r="A216" s="220"/>
      <c r="B216" s="23"/>
      <c r="C216" s="221"/>
      <c r="D216" s="222"/>
      <c r="E216" s="20"/>
      <c r="F216" s="21"/>
      <c r="G216" s="126"/>
      <c r="H216" s="127"/>
    </row>
    <row r="217" spans="1:8" s="22" customFormat="1" ht="15" customHeight="1">
      <c r="A217" s="220"/>
      <c r="B217" s="23"/>
      <c r="C217" s="221"/>
      <c r="D217" s="222"/>
      <c r="E217" s="20"/>
      <c r="F217" s="21"/>
      <c r="G217" s="126"/>
      <c r="H217" s="127"/>
    </row>
    <row r="218" spans="1:8" s="22" customFormat="1" ht="15" customHeight="1">
      <c r="A218" s="220"/>
      <c r="B218" s="23"/>
      <c r="C218" s="221"/>
      <c r="D218" s="222"/>
      <c r="E218" s="20"/>
      <c r="F218" s="21"/>
      <c r="G218" s="126"/>
      <c r="H218" s="127"/>
    </row>
    <row r="219" spans="1:8" s="22" customFormat="1" ht="15" customHeight="1">
      <c r="A219" s="220"/>
      <c r="B219" s="23"/>
      <c r="C219" s="221"/>
      <c r="D219" s="222"/>
      <c r="E219" s="20"/>
      <c r="F219" s="21"/>
      <c r="G219" s="126"/>
      <c r="H219" s="127"/>
    </row>
    <row r="220" spans="1:8" s="22" customFormat="1" ht="15" customHeight="1">
      <c r="A220" s="220"/>
      <c r="B220" s="23"/>
      <c r="C220" s="221"/>
      <c r="D220" s="222"/>
      <c r="E220" s="20"/>
      <c r="F220" s="21"/>
      <c r="G220" s="126"/>
      <c r="H220" s="127"/>
    </row>
    <row r="221" spans="1:8" s="22" customFormat="1" ht="15" customHeight="1">
      <c r="A221" s="220"/>
      <c r="B221" s="23"/>
      <c r="C221" s="221"/>
      <c r="D221" s="222"/>
      <c r="E221" s="20"/>
      <c r="F221" s="21"/>
      <c r="G221" s="126"/>
      <c r="H221" s="127"/>
    </row>
    <row r="222" spans="1:8" s="22" customFormat="1" ht="15" customHeight="1">
      <c r="A222" s="220"/>
      <c r="B222" s="23"/>
      <c r="C222" s="221"/>
      <c r="D222" s="222"/>
      <c r="E222" s="20"/>
      <c r="F222" s="21"/>
      <c r="G222" s="126"/>
      <c r="H222" s="127"/>
    </row>
    <row r="223" spans="1:8" s="22" customFormat="1" ht="15" customHeight="1">
      <c r="A223" s="220"/>
      <c r="B223" s="23"/>
      <c r="C223" s="221"/>
      <c r="D223" s="222"/>
      <c r="E223" s="20"/>
      <c r="F223" s="21"/>
      <c r="G223" s="126"/>
      <c r="H223" s="127"/>
    </row>
    <row r="224" spans="1:8" s="22" customFormat="1" ht="15" customHeight="1">
      <c r="A224" s="220"/>
      <c r="B224" s="23"/>
      <c r="C224" s="221"/>
      <c r="D224" s="222"/>
      <c r="E224" s="20"/>
      <c r="F224" s="21"/>
      <c r="G224" s="126"/>
      <c r="H224" s="127"/>
    </row>
    <row r="225" spans="1:8" s="22" customFormat="1" ht="15" customHeight="1">
      <c r="A225" s="220"/>
      <c r="B225" s="23"/>
      <c r="C225" s="221"/>
      <c r="D225" s="222"/>
      <c r="E225" s="20"/>
      <c r="F225" s="21"/>
      <c r="G225" s="126"/>
      <c r="H225" s="127"/>
    </row>
    <row r="226" spans="1:8" s="22" customFormat="1" ht="15" customHeight="1">
      <c r="A226" s="220"/>
      <c r="B226" s="23"/>
      <c r="C226" s="221"/>
      <c r="D226" s="222"/>
      <c r="E226" s="20"/>
      <c r="F226" s="21"/>
      <c r="G226" s="126"/>
      <c r="H226" s="127"/>
    </row>
    <row r="227" spans="1:8" s="22" customFormat="1" ht="15" customHeight="1">
      <c r="A227" s="220"/>
      <c r="B227" s="23"/>
      <c r="C227" s="221"/>
      <c r="D227" s="222"/>
      <c r="E227" s="20"/>
      <c r="F227" s="21"/>
      <c r="G227" s="126"/>
      <c r="H227" s="127"/>
    </row>
    <row r="228" spans="1:8" s="22" customFormat="1" ht="15" customHeight="1">
      <c r="A228" s="220"/>
      <c r="B228" s="23"/>
      <c r="C228" s="221"/>
      <c r="D228" s="222"/>
      <c r="E228" s="20"/>
      <c r="F228" s="21"/>
      <c r="G228" s="126"/>
      <c r="H228" s="127"/>
    </row>
    <row r="229" spans="1:8" s="22" customFormat="1" ht="15" customHeight="1">
      <c r="A229" s="220"/>
      <c r="B229" s="23"/>
      <c r="C229" s="221"/>
      <c r="D229" s="222"/>
      <c r="E229" s="20"/>
      <c r="F229" s="21"/>
      <c r="G229" s="126"/>
      <c r="H229" s="127"/>
    </row>
    <row r="230" spans="1:8" s="22" customFormat="1" ht="15" customHeight="1">
      <c r="A230" s="220"/>
      <c r="B230" s="23"/>
      <c r="C230" s="221"/>
      <c r="D230" s="222"/>
      <c r="E230" s="20"/>
      <c r="F230" s="21"/>
      <c r="G230" s="126"/>
      <c r="H230" s="127"/>
    </row>
    <row r="231" spans="1:8" s="22" customFormat="1" ht="15" customHeight="1">
      <c r="A231" s="220"/>
      <c r="B231" s="23"/>
      <c r="C231" s="221"/>
      <c r="D231" s="222"/>
      <c r="E231" s="20"/>
      <c r="F231" s="21"/>
      <c r="G231" s="126"/>
      <c r="H231" s="127"/>
    </row>
    <row r="232" spans="1:8" s="22" customFormat="1" ht="15" customHeight="1">
      <c r="A232" s="220"/>
      <c r="B232" s="23"/>
      <c r="C232" s="221"/>
      <c r="D232" s="222"/>
      <c r="E232" s="20"/>
      <c r="F232" s="21"/>
      <c r="G232" s="126"/>
      <c r="H232" s="127"/>
    </row>
    <row r="233" spans="1:8" s="22" customFormat="1" ht="15" customHeight="1">
      <c r="A233" s="220"/>
      <c r="B233" s="23"/>
      <c r="C233" s="221"/>
      <c r="D233" s="222"/>
      <c r="E233" s="20"/>
      <c r="F233" s="21"/>
      <c r="G233" s="126"/>
      <c r="H233" s="127"/>
    </row>
    <row r="234" spans="1:8" s="22" customFormat="1" ht="15" customHeight="1">
      <c r="A234" s="220"/>
      <c r="B234" s="23"/>
      <c r="C234" s="221"/>
      <c r="D234" s="222"/>
      <c r="E234" s="20"/>
      <c r="F234" s="21"/>
      <c r="G234" s="126"/>
      <c r="H234" s="127"/>
    </row>
    <row r="235" spans="1:8" s="22" customFormat="1" ht="15" customHeight="1">
      <c r="A235" s="220"/>
      <c r="B235" s="23"/>
      <c r="C235" s="221"/>
      <c r="D235" s="222"/>
      <c r="E235" s="20"/>
      <c r="F235" s="21"/>
      <c r="G235" s="126"/>
      <c r="H235" s="127"/>
    </row>
    <row r="236" spans="1:8" s="22" customFormat="1" ht="15" customHeight="1">
      <c r="A236" s="220"/>
      <c r="B236" s="23"/>
      <c r="C236" s="221"/>
      <c r="D236" s="222"/>
      <c r="E236" s="20"/>
      <c r="F236" s="21"/>
      <c r="G236" s="126"/>
      <c r="H236" s="127"/>
    </row>
    <row r="237" spans="1:8" s="22" customFormat="1" ht="15" customHeight="1">
      <c r="A237" s="220"/>
      <c r="B237" s="23"/>
      <c r="C237" s="221"/>
      <c r="D237" s="222"/>
      <c r="E237" s="20"/>
      <c r="F237" s="21"/>
      <c r="G237" s="126"/>
      <c r="H237" s="127"/>
    </row>
    <row r="238" spans="1:8" s="22" customFormat="1" ht="15" customHeight="1">
      <c r="A238" s="220"/>
      <c r="B238" s="23"/>
      <c r="C238" s="221"/>
      <c r="D238" s="222"/>
      <c r="E238" s="20"/>
      <c r="F238" s="21"/>
      <c r="G238" s="126"/>
      <c r="H238" s="127"/>
    </row>
    <row r="239" spans="1:8" s="22" customFormat="1" ht="15" customHeight="1">
      <c r="A239" s="220"/>
      <c r="B239" s="23"/>
      <c r="C239" s="221"/>
      <c r="D239" s="222"/>
      <c r="E239" s="20"/>
      <c r="F239" s="21"/>
      <c r="G239" s="126"/>
      <c r="H239" s="127"/>
    </row>
    <row r="240" spans="1:8" s="22" customFormat="1" ht="15" customHeight="1">
      <c r="A240" s="220"/>
      <c r="B240" s="23"/>
      <c r="C240" s="221"/>
      <c r="D240" s="222"/>
      <c r="E240" s="20"/>
      <c r="F240" s="21"/>
      <c r="G240" s="126"/>
      <c r="H240" s="127"/>
    </row>
    <row r="241" spans="1:8" s="22" customFormat="1" ht="15" customHeight="1">
      <c r="A241" s="220"/>
      <c r="B241" s="23"/>
      <c r="C241" s="221"/>
      <c r="D241" s="222"/>
      <c r="E241" s="20"/>
      <c r="F241" s="21"/>
      <c r="G241" s="126"/>
      <c r="H241" s="127"/>
    </row>
    <row r="242" spans="1:8" s="22" customFormat="1" ht="15" customHeight="1">
      <c r="A242" s="220"/>
      <c r="B242" s="23"/>
      <c r="C242" s="221"/>
      <c r="D242" s="222"/>
      <c r="E242" s="20"/>
      <c r="F242" s="21"/>
      <c r="G242" s="126"/>
      <c r="H242" s="127"/>
    </row>
    <row r="243" spans="1:8" s="22" customFormat="1" ht="15" customHeight="1">
      <c r="A243" s="220"/>
      <c r="B243" s="23"/>
      <c r="C243" s="221"/>
      <c r="D243" s="222"/>
      <c r="E243" s="20"/>
      <c r="F243" s="21"/>
      <c r="G243" s="126"/>
      <c r="H243" s="127"/>
    </row>
    <row r="244" spans="1:8" s="22" customFormat="1" ht="15" customHeight="1">
      <c r="A244" s="220"/>
      <c r="B244" s="23"/>
      <c r="C244" s="221"/>
      <c r="D244" s="222"/>
      <c r="E244" s="20"/>
      <c r="F244" s="21"/>
      <c r="G244" s="126"/>
      <c r="H244" s="127"/>
    </row>
    <row r="245" spans="1:8" s="22" customFormat="1" ht="15" customHeight="1">
      <c r="A245" s="220"/>
      <c r="B245" s="23"/>
      <c r="C245" s="221"/>
      <c r="D245" s="222"/>
      <c r="E245" s="20"/>
      <c r="F245" s="21"/>
      <c r="G245" s="126"/>
      <c r="H245" s="127"/>
    </row>
    <row r="246" spans="1:8" s="22" customFormat="1" ht="15" customHeight="1">
      <c r="A246" s="220"/>
      <c r="B246" s="23"/>
      <c r="C246" s="221"/>
      <c r="D246" s="222"/>
      <c r="E246" s="20"/>
      <c r="F246" s="21"/>
      <c r="G246" s="126"/>
      <c r="H246" s="127"/>
    </row>
    <row r="247" spans="1:8" s="22" customFormat="1" ht="15" customHeight="1">
      <c r="A247" s="220"/>
      <c r="B247" s="23"/>
      <c r="C247" s="221"/>
      <c r="D247" s="222"/>
      <c r="E247" s="20"/>
      <c r="F247" s="21"/>
      <c r="G247" s="126"/>
      <c r="H247" s="127"/>
    </row>
    <row r="248" spans="1:8" s="22" customFormat="1" ht="15" customHeight="1">
      <c r="A248" s="220"/>
      <c r="B248" s="23"/>
      <c r="C248" s="221"/>
      <c r="D248" s="222"/>
      <c r="E248" s="20"/>
      <c r="F248" s="21"/>
      <c r="G248" s="126"/>
      <c r="H248" s="127"/>
    </row>
    <row r="249" spans="1:8" s="22" customFormat="1" ht="15" customHeight="1">
      <c r="A249" s="220"/>
      <c r="B249" s="23"/>
      <c r="C249" s="221"/>
      <c r="D249" s="222"/>
      <c r="E249" s="20"/>
      <c r="F249" s="21"/>
      <c r="G249" s="126"/>
      <c r="H249" s="127"/>
    </row>
    <row r="250" spans="1:8" s="22" customFormat="1" ht="15" customHeight="1">
      <c r="A250" s="220"/>
      <c r="B250" s="23"/>
      <c r="C250" s="221"/>
      <c r="D250" s="222"/>
      <c r="E250" s="20"/>
      <c r="F250" s="21"/>
      <c r="G250" s="126"/>
      <c r="H250" s="127"/>
    </row>
    <row r="251" spans="1:8" s="22" customFormat="1" ht="15" customHeight="1">
      <c r="A251" s="220"/>
      <c r="B251" s="23"/>
      <c r="C251" s="221"/>
      <c r="D251" s="222"/>
      <c r="E251" s="20"/>
      <c r="F251" s="21"/>
      <c r="G251" s="126"/>
      <c r="H251" s="127"/>
    </row>
    <row r="252" spans="1:8" s="22" customFormat="1" ht="15" customHeight="1">
      <c r="A252" s="220"/>
      <c r="B252" s="23"/>
      <c r="C252" s="221"/>
      <c r="D252" s="222"/>
      <c r="E252" s="20"/>
      <c r="F252" s="21"/>
      <c r="G252" s="126"/>
      <c r="H252" s="127"/>
    </row>
    <row r="253" spans="1:8" s="22" customFormat="1" ht="15" customHeight="1">
      <c r="A253" s="220"/>
      <c r="B253" s="23"/>
      <c r="C253" s="221"/>
      <c r="D253" s="222"/>
      <c r="E253" s="20"/>
      <c r="F253" s="21"/>
      <c r="G253" s="126"/>
      <c r="H253" s="127"/>
    </row>
    <row r="254" spans="1:8" s="22" customFormat="1" ht="15" customHeight="1">
      <c r="A254" s="220"/>
      <c r="B254" s="23"/>
      <c r="C254" s="221"/>
      <c r="D254" s="222"/>
      <c r="E254" s="20"/>
      <c r="F254" s="21"/>
      <c r="G254" s="126"/>
      <c r="H254" s="127"/>
    </row>
    <row r="255" spans="1:8" s="22" customFormat="1" ht="15" customHeight="1">
      <c r="A255" s="220"/>
      <c r="B255" s="23"/>
      <c r="C255" s="221"/>
      <c r="D255" s="222"/>
      <c r="E255" s="20"/>
      <c r="F255" s="21"/>
      <c r="G255" s="126"/>
      <c r="H255" s="127"/>
    </row>
    <row r="256" spans="1:8" s="22" customFormat="1" ht="15" customHeight="1">
      <c r="A256" s="220"/>
      <c r="B256" s="23"/>
      <c r="C256" s="221"/>
      <c r="D256" s="222"/>
      <c r="E256" s="20"/>
      <c r="F256" s="21"/>
      <c r="G256" s="126"/>
      <c r="H256" s="127"/>
    </row>
    <row r="257" spans="1:8" s="22" customFormat="1" ht="15" customHeight="1">
      <c r="A257" s="220"/>
      <c r="B257" s="23"/>
      <c r="C257" s="221"/>
      <c r="D257" s="222"/>
      <c r="E257" s="20"/>
      <c r="F257" s="21"/>
      <c r="G257" s="126"/>
      <c r="H257" s="127"/>
    </row>
    <row r="258" spans="1:8" s="22" customFormat="1" ht="15" customHeight="1">
      <c r="A258" s="220"/>
      <c r="B258" s="23"/>
      <c r="C258" s="221"/>
      <c r="D258" s="222"/>
      <c r="E258" s="20"/>
      <c r="F258" s="21"/>
      <c r="G258" s="126"/>
      <c r="H258" s="127"/>
    </row>
    <row r="259" spans="1:8" s="22" customFormat="1" ht="15" customHeight="1">
      <c r="A259" s="220"/>
      <c r="B259" s="23"/>
      <c r="C259" s="221"/>
      <c r="D259" s="222"/>
      <c r="E259" s="20"/>
      <c r="F259" s="21"/>
      <c r="G259" s="126"/>
      <c r="H259" s="127"/>
    </row>
    <row r="260" spans="1:8" s="22" customFormat="1" ht="15" customHeight="1">
      <c r="A260" s="220"/>
      <c r="B260" s="23"/>
      <c r="C260" s="221"/>
      <c r="D260" s="222"/>
      <c r="E260" s="20"/>
      <c r="F260" s="21"/>
      <c r="G260" s="126"/>
      <c r="H260" s="127"/>
    </row>
    <row r="261" spans="1:8" s="22" customFormat="1" ht="15" customHeight="1">
      <c r="A261" s="220"/>
      <c r="B261" s="23"/>
      <c r="C261" s="221"/>
      <c r="D261" s="222"/>
      <c r="E261" s="20"/>
      <c r="F261" s="21"/>
      <c r="G261" s="126"/>
      <c r="H261" s="127"/>
    </row>
    <row r="262" spans="1:8" s="22" customFormat="1" ht="15" customHeight="1">
      <c r="A262" s="220"/>
      <c r="B262" s="23"/>
      <c r="C262" s="221"/>
      <c r="D262" s="222"/>
      <c r="E262" s="20"/>
      <c r="F262" s="21"/>
      <c r="G262" s="126"/>
      <c r="H262" s="127"/>
    </row>
    <row r="263" spans="1:8" s="22" customFormat="1" ht="15" customHeight="1">
      <c r="A263" s="220"/>
      <c r="B263" s="23"/>
      <c r="C263" s="221"/>
      <c r="D263" s="222"/>
      <c r="E263" s="20"/>
      <c r="F263" s="21"/>
      <c r="G263" s="126"/>
      <c r="H263" s="127"/>
    </row>
    <row r="264" spans="1:8" s="22" customFormat="1" ht="15" customHeight="1">
      <c r="A264" s="220"/>
      <c r="B264" s="23"/>
      <c r="C264" s="221"/>
      <c r="D264" s="222"/>
      <c r="E264" s="20"/>
      <c r="F264" s="21"/>
      <c r="G264" s="126"/>
      <c r="H264" s="127"/>
    </row>
    <row r="265" spans="1:8" s="22" customFormat="1" ht="15" customHeight="1">
      <c r="A265" s="220"/>
      <c r="B265" s="23"/>
      <c r="C265" s="221"/>
      <c r="D265" s="222"/>
      <c r="E265" s="20"/>
      <c r="F265" s="21"/>
      <c r="G265" s="126"/>
      <c r="H265" s="127"/>
    </row>
    <row r="266" spans="1:8" s="22" customFormat="1" ht="15" customHeight="1">
      <c r="A266" s="220"/>
      <c r="B266" s="23"/>
      <c r="C266" s="221"/>
      <c r="D266" s="222"/>
      <c r="E266" s="20"/>
      <c r="F266" s="21"/>
      <c r="G266" s="126"/>
      <c r="H266" s="127"/>
    </row>
    <row r="267" spans="1:8" s="22" customFormat="1" ht="15" customHeight="1">
      <c r="A267" s="220"/>
      <c r="B267" s="23"/>
      <c r="C267" s="221"/>
      <c r="D267" s="222"/>
      <c r="E267" s="20"/>
      <c r="F267" s="21"/>
      <c r="G267" s="126"/>
      <c r="H267" s="127"/>
    </row>
    <row r="268" spans="1:8" s="22" customFormat="1" ht="15" customHeight="1">
      <c r="A268" s="220"/>
      <c r="B268" s="23"/>
      <c r="C268" s="221"/>
      <c r="D268" s="222"/>
      <c r="E268" s="20"/>
      <c r="F268" s="21"/>
      <c r="G268" s="126"/>
      <c r="H268" s="127"/>
    </row>
    <row r="269" spans="1:8" s="22" customFormat="1" ht="15" customHeight="1">
      <c r="A269" s="220"/>
      <c r="B269" s="23"/>
      <c r="C269" s="221"/>
      <c r="D269" s="222"/>
      <c r="E269" s="20"/>
      <c r="F269" s="21"/>
      <c r="G269" s="126"/>
      <c r="H269" s="127"/>
    </row>
    <row r="270" spans="1:8" s="22" customFormat="1" ht="15" customHeight="1">
      <c r="A270" s="220"/>
      <c r="B270" s="23"/>
      <c r="C270" s="221"/>
      <c r="D270" s="222"/>
      <c r="E270" s="20"/>
      <c r="F270" s="21"/>
      <c r="G270" s="126"/>
      <c r="H270" s="127"/>
    </row>
    <row r="271" spans="1:8" s="22" customFormat="1" ht="15" customHeight="1">
      <c r="A271" s="220"/>
      <c r="B271" s="23"/>
      <c r="C271" s="221"/>
      <c r="D271" s="222"/>
      <c r="E271" s="20"/>
      <c r="F271" s="21"/>
      <c r="G271" s="126"/>
      <c r="H271" s="127"/>
    </row>
    <row r="272" spans="1:8" s="22" customFormat="1" ht="15" customHeight="1">
      <c r="A272" s="220"/>
      <c r="B272" s="23"/>
      <c r="C272" s="221"/>
      <c r="D272" s="222"/>
      <c r="E272" s="20"/>
      <c r="F272" s="21"/>
      <c r="G272" s="126"/>
      <c r="H272" s="127"/>
    </row>
    <row r="273" spans="1:8" s="22" customFormat="1" ht="15" customHeight="1">
      <c r="A273" s="220"/>
      <c r="B273" s="23"/>
      <c r="C273" s="221"/>
      <c r="D273" s="222"/>
      <c r="E273" s="20"/>
      <c r="F273" s="21"/>
      <c r="G273" s="126"/>
      <c r="H273" s="127"/>
    </row>
    <row r="274" spans="1:8" s="22" customFormat="1" ht="15" customHeight="1">
      <c r="A274" s="220"/>
      <c r="B274" s="23"/>
      <c r="C274" s="221"/>
      <c r="D274" s="222"/>
      <c r="E274" s="20"/>
      <c r="F274" s="21"/>
      <c r="G274" s="126"/>
      <c r="H274" s="127"/>
    </row>
    <row r="275" spans="1:8" s="22" customFormat="1" ht="15" customHeight="1">
      <c r="A275" s="220"/>
      <c r="B275" s="23"/>
      <c r="C275" s="221"/>
      <c r="D275" s="222"/>
      <c r="E275" s="20"/>
      <c r="F275" s="21"/>
      <c r="G275" s="126"/>
      <c r="H275" s="127"/>
    </row>
    <row r="276" spans="1:8" s="22" customFormat="1" ht="15" customHeight="1">
      <c r="A276" s="220"/>
      <c r="B276" s="23"/>
      <c r="C276" s="221"/>
      <c r="D276" s="222"/>
      <c r="E276" s="20"/>
      <c r="F276" s="21"/>
      <c r="G276" s="126"/>
      <c r="H276" s="127"/>
    </row>
    <row r="277" spans="1:8" s="22" customFormat="1" ht="15" customHeight="1">
      <c r="A277" s="220"/>
      <c r="B277" s="23"/>
      <c r="C277" s="221"/>
      <c r="D277" s="222"/>
      <c r="E277" s="20"/>
      <c r="F277" s="21"/>
      <c r="G277" s="126"/>
      <c r="H277" s="127"/>
    </row>
    <row r="278" spans="1:8" s="22" customFormat="1" ht="15" customHeight="1">
      <c r="A278" s="220"/>
      <c r="B278" s="23"/>
      <c r="C278" s="221"/>
      <c r="D278" s="222"/>
      <c r="E278" s="20"/>
      <c r="F278" s="21"/>
      <c r="G278" s="126"/>
      <c r="H278" s="127"/>
    </row>
    <row r="279" spans="1:8" s="22" customFormat="1" ht="15" customHeight="1">
      <c r="A279" s="220"/>
      <c r="B279" s="23"/>
      <c r="C279" s="221"/>
      <c r="D279" s="222"/>
      <c r="E279" s="20"/>
      <c r="F279" s="21"/>
      <c r="G279" s="126"/>
      <c r="H279" s="127"/>
    </row>
    <row r="280" spans="1:8" s="22" customFormat="1" ht="15" customHeight="1">
      <c r="A280" s="220"/>
      <c r="B280" s="23"/>
      <c r="C280" s="221"/>
      <c r="D280" s="222"/>
      <c r="E280" s="20"/>
      <c r="F280" s="21"/>
      <c r="G280" s="126"/>
      <c r="H280" s="127"/>
    </row>
    <row r="281" spans="1:8" s="22" customFormat="1" ht="15" customHeight="1">
      <c r="A281" s="220"/>
      <c r="B281" s="23"/>
      <c r="C281" s="221"/>
      <c r="D281" s="222"/>
      <c r="E281" s="20"/>
      <c r="F281" s="21"/>
      <c r="G281" s="126"/>
      <c r="H281" s="127"/>
    </row>
    <row r="282" spans="1:8" s="22" customFormat="1" ht="15" customHeight="1">
      <c r="A282" s="220"/>
      <c r="B282" s="23"/>
      <c r="C282" s="221"/>
      <c r="D282" s="222"/>
      <c r="E282" s="20"/>
      <c r="F282" s="21"/>
      <c r="G282" s="126"/>
      <c r="H282" s="127"/>
    </row>
    <row r="283" spans="1:8" s="22" customFormat="1" ht="15" customHeight="1">
      <c r="A283" s="220"/>
      <c r="B283" s="23"/>
      <c r="C283" s="221"/>
      <c r="D283" s="222"/>
      <c r="E283" s="20"/>
      <c r="F283" s="21"/>
      <c r="G283" s="126"/>
      <c r="H283" s="127"/>
    </row>
    <row r="284" spans="1:8" s="22" customFormat="1" ht="15" customHeight="1">
      <c r="A284" s="220"/>
      <c r="B284" s="23"/>
      <c r="C284" s="221"/>
      <c r="D284" s="222"/>
      <c r="E284" s="20"/>
      <c r="F284" s="21"/>
      <c r="G284" s="126"/>
      <c r="H284" s="127"/>
    </row>
    <row r="285" spans="1:8" s="22" customFormat="1" ht="15" customHeight="1">
      <c r="A285" s="220"/>
      <c r="B285" s="23"/>
      <c r="C285" s="221"/>
      <c r="D285" s="222"/>
      <c r="E285" s="20"/>
      <c r="F285" s="21"/>
      <c r="G285" s="126"/>
      <c r="H285" s="127"/>
    </row>
    <row r="286" spans="1:8" s="22" customFormat="1" ht="15" customHeight="1">
      <c r="A286" s="220"/>
      <c r="B286" s="23"/>
      <c r="C286" s="221"/>
      <c r="D286" s="222"/>
      <c r="E286" s="20"/>
      <c r="F286" s="21"/>
      <c r="G286" s="126"/>
      <c r="H286" s="127"/>
    </row>
    <row r="287" spans="1:8" s="22" customFormat="1" ht="15" customHeight="1">
      <c r="A287" s="220"/>
      <c r="B287" s="23"/>
      <c r="C287" s="221"/>
      <c r="D287" s="222"/>
      <c r="E287" s="20"/>
      <c r="F287" s="21"/>
      <c r="G287" s="126"/>
      <c r="H287" s="127"/>
    </row>
    <row r="288" spans="1:8" s="22" customFormat="1" ht="15" customHeight="1">
      <c r="A288" s="220"/>
      <c r="B288" s="23"/>
      <c r="C288" s="221"/>
      <c r="D288" s="222"/>
      <c r="E288" s="20"/>
      <c r="F288" s="21"/>
      <c r="G288" s="126"/>
      <c r="H288" s="127"/>
    </row>
    <row r="289" spans="1:8" s="22" customFormat="1" ht="15" customHeight="1">
      <c r="A289" s="220"/>
      <c r="B289" s="23"/>
      <c r="C289" s="221"/>
      <c r="D289" s="222"/>
      <c r="E289" s="20"/>
      <c r="F289" s="21"/>
      <c r="G289" s="126"/>
      <c r="H289" s="127"/>
    </row>
    <row r="290" spans="1:8" s="22" customFormat="1" ht="15" customHeight="1">
      <c r="A290" s="220"/>
      <c r="B290" s="23"/>
      <c r="C290" s="221"/>
      <c r="D290" s="222"/>
      <c r="E290" s="20"/>
      <c r="F290" s="21"/>
      <c r="G290" s="126"/>
      <c r="H290" s="127"/>
    </row>
    <row r="291" spans="1:8" s="22" customFormat="1" ht="15" customHeight="1">
      <c r="A291" s="220"/>
      <c r="B291" s="23"/>
      <c r="C291" s="221"/>
      <c r="D291" s="222"/>
      <c r="E291" s="20"/>
      <c r="F291" s="21"/>
      <c r="G291" s="126"/>
      <c r="H291" s="127"/>
    </row>
    <row r="292" spans="1:8" s="22" customFormat="1" ht="15" customHeight="1">
      <c r="A292" s="220"/>
      <c r="B292" s="23"/>
      <c r="C292" s="221"/>
      <c r="D292" s="222"/>
      <c r="E292" s="20"/>
      <c r="F292" s="21"/>
      <c r="G292" s="126"/>
      <c r="H292" s="127"/>
    </row>
    <row r="293" spans="1:8" s="22" customFormat="1" ht="15" customHeight="1">
      <c r="A293" s="220"/>
      <c r="B293" s="23"/>
      <c r="C293" s="221"/>
      <c r="D293" s="222"/>
      <c r="E293" s="20"/>
      <c r="F293" s="21"/>
      <c r="G293" s="126"/>
      <c r="H293" s="127"/>
    </row>
    <row r="294" spans="1:8" s="22" customFormat="1" ht="15" customHeight="1">
      <c r="A294" s="220"/>
      <c r="B294" s="23"/>
      <c r="C294" s="221"/>
      <c r="D294" s="222"/>
      <c r="E294" s="20"/>
      <c r="F294" s="21"/>
      <c r="G294" s="126"/>
      <c r="H294" s="127"/>
    </row>
    <row r="295" spans="1:8" s="22" customFormat="1" ht="15" customHeight="1">
      <c r="A295" s="220"/>
      <c r="B295" s="23"/>
      <c r="C295" s="221"/>
      <c r="D295" s="222"/>
      <c r="E295" s="20"/>
      <c r="F295" s="21"/>
      <c r="G295" s="126"/>
      <c r="H295" s="127"/>
    </row>
    <row r="296" spans="1:8" s="22" customFormat="1" ht="15" customHeight="1">
      <c r="A296" s="220"/>
      <c r="B296" s="23"/>
      <c r="C296" s="221"/>
      <c r="D296" s="222"/>
      <c r="E296" s="20"/>
      <c r="F296" s="21"/>
      <c r="G296" s="126"/>
      <c r="H296" s="127"/>
    </row>
    <row r="297" spans="1:8" s="22" customFormat="1" ht="15" customHeight="1">
      <c r="A297" s="220"/>
      <c r="B297" s="23"/>
      <c r="C297" s="221"/>
      <c r="D297" s="222"/>
      <c r="E297" s="20"/>
      <c r="F297" s="21"/>
      <c r="G297" s="126"/>
      <c r="H297" s="127"/>
    </row>
    <row r="298" spans="1:8" s="22" customFormat="1" ht="15" customHeight="1">
      <c r="A298" s="220"/>
      <c r="B298" s="23"/>
      <c r="C298" s="221"/>
      <c r="D298" s="222"/>
      <c r="E298" s="20"/>
      <c r="F298" s="21"/>
      <c r="G298" s="126"/>
      <c r="H298" s="127"/>
    </row>
    <row r="299" spans="1:8" s="22" customFormat="1" ht="15" customHeight="1">
      <c r="A299" s="220"/>
      <c r="B299" s="23"/>
      <c r="C299" s="221"/>
      <c r="D299" s="222"/>
      <c r="E299" s="20"/>
      <c r="F299" s="21"/>
      <c r="G299" s="126"/>
      <c r="H299" s="127"/>
    </row>
    <row r="300" spans="1:8" s="22" customFormat="1" ht="15" customHeight="1">
      <c r="A300" s="220"/>
      <c r="B300" s="23"/>
      <c r="C300" s="221"/>
      <c r="D300" s="222"/>
      <c r="E300" s="20"/>
      <c r="F300" s="21"/>
      <c r="G300" s="126"/>
      <c r="H300" s="127"/>
    </row>
    <row r="301" spans="1:8" s="22" customFormat="1" ht="15" customHeight="1">
      <c r="A301" s="220"/>
      <c r="B301" s="23"/>
      <c r="C301" s="221"/>
      <c r="D301" s="222"/>
      <c r="E301" s="20"/>
      <c r="F301" s="21"/>
      <c r="G301" s="126"/>
      <c r="H301" s="127"/>
    </row>
    <row r="302" spans="1:8" s="22" customFormat="1" ht="15" customHeight="1">
      <c r="A302" s="220"/>
      <c r="B302" s="23"/>
      <c r="C302" s="221"/>
      <c r="D302" s="222"/>
      <c r="E302" s="20"/>
      <c r="F302" s="21"/>
      <c r="G302" s="126"/>
      <c r="H302" s="127"/>
    </row>
    <row r="303" spans="1:8" s="22" customFormat="1" ht="15" customHeight="1">
      <c r="A303" s="220"/>
      <c r="B303" s="23"/>
      <c r="C303" s="221"/>
      <c r="D303" s="222"/>
      <c r="E303" s="20"/>
      <c r="F303" s="21"/>
      <c r="G303" s="126"/>
      <c r="H303" s="127"/>
    </row>
    <row r="304" spans="1:8" s="22" customFormat="1" ht="15" customHeight="1">
      <c r="A304" s="220"/>
      <c r="B304" s="23"/>
      <c r="C304" s="221"/>
      <c r="D304" s="222"/>
      <c r="E304" s="20"/>
      <c r="F304" s="21"/>
      <c r="G304" s="126"/>
      <c r="H304" s="127"/>
    </row>
    <row r="305" spans="1:8" s="22" customFormat="1" ht="15" customHeight="1">
      <c r="A305" s="220"/>
      <c r="B305" s="23"/>
      <c r="C305" s="221"/>
      <c r="D305" s="222"/>
      <c r="E305" s="20"/>
      <c r="F305" s="21"/>
      <c r="G305" s="126"/>
      <c r="H305" s="127"/>
    </row>
    <row r="306" spans="1:8" s="22" customFormat="1" ht="15" customHeight="1">
      <c r="A306" s="220"/>
      <c r="B306" s="23"/>
      <c r="C306" s="221"/>
      <c r="D306" s="222"/>
      <c r="E306" s="20"/>
      <c r="F306" s="21"/>
      <c r="G306" s="126"/>
      <c r="H306" s="127"/>
    </row>
    <row r="307" spans="1:8" s="22" customFormat="1" ht="15" customHeight="1">
      <c r="A307" s="220"/>
      <c r="B307" s="23"/>
      <c r="C307" s="221"/>
      <c r="D307" s="222"/>
      <c r="E307" s="20"/>
      <c r="F307" s="21"/>
      <c r="G307" s="126"/>
      <c r="H307" s="127"/>
    </row>
    <row r="308" spans="1:8" s="22" customFormat="1" ht="15" customHeight="1">
      <c r="A308" s="220"/>
      <c r="B308" s="23"/>
      <c r="C308" s="221"/>
      <c r="D308" s="222"/>
      <c r="E308" s="20"/>
      <c r="F308" s="21"/>
      <c r="G308" s="126"/>
      <c r="H308" s="127"/>
    </row>
    <row r="309" spans="1:8" s="22" customFormat="1" ht="15" customHeight="1">
      <c r="A309" s="220"/>
      <c r="B309" s="23"/>
      <c r="C309" s="221"/>
      <c r="D309" s="222"/>
      <c r="E309" s="20"/>
      <c r="F309" s="21"/>
      <c r="G309" s="126"/>
      <c r="H309" s="127"/>
    </row>
    <row r="310" spans="1:8" s="22" customFormat="1" ht="15" customHeight="1">
      <c r="A310" s="220"/>
      <c r="B310" s="23"/>
      <c r="C310" s="221"/>
      <c r="D310" s="222"/>
      <c r="E310" s="20"/>
      <c r="F310" s="21"/>
      <c r="G310" s="126"/>
      <c r="H310" s="127"/>
    </row>
    <row r="311" spans="1:8" s="22" customFormat="1" ht="15" customHeight="1">
      <c r="A311" s="220"/>
      <c r="B311" s="23"/>
      <c r="C311" s="221"/>
      <c r="D311" s="222"/>
      <c r="E311" s="20"/>
      <c r="F311" s="21"/>
      <c r="G311" s="126"/>
      <c r="H311" s="127"/>
    </row>
    <row r="312" spans="1:8" s="22" customFormat="1" ht="15" customHeight="1">
      <c r="A312" s="220"/>
      <c r="B312" s="23"/>
      <c r="C312" s="221"/>
      <c r="D312" s="222"/>
      <c r="E312" s="20"/>
      <c r="F312" s="21"/>
      <c r="G312" s="126"/>
      <c r="H312" s="127"/>
    </row>
    <row r="313" spans="1:8" s="22" customFormat="1" ht="15" customHeight="1">
      <c r="A313" s="220"/>
      <c r="B313" s="23"/>
      <c r="C313" s="221"/>
      <c r="D313" s="222"/>
      <c r="E313" s="20"/>
      <c r="F313" s="21"/>
      <c r="G313" s="126"/>
      <c r="H313" s="127"/>
    </row>
    <row r="314" spans="1:8" s="22" customFormat="1" ht="15" customHeight="1">
      <c r="A314" s="220"/>
      <c r="B314" s="23"/>
      <c r="C314" s="221"/>
      <c r="D314" s="222"/>
      <c r="E314" s="20"/>
      <c r="F314" s="21"/>
      <c r="G314" s="126"/>
      <c r="H314" s="127"/>
    </row>
    <row r="315" spans="1:8" s="22" customFormat="1" ht="15" customHeight="1">
      <c r="A315" s="220"/>
      <c r="B315" s="23"/>
      <c r="C315" s="221"/>
      <c r="D315" s="222"/>
      <c r="E315" s="20"/>
      <c r="F315" s="21"/>
      <c r="G315" s="126"/>
      <c r="H315" s="127"/>
    </row>
    <row r="316" spans="1:8" s="22" customFormat="1" ht="15" customHeight="1">
      <c r="A316" s="220"/>
      <c r="B316" s="23"/>
      <c r="C316" s="221"/>
      <c r="D316" s="222"/>
      <c r="E316" s="20"/>
      <c r="F316" s="21"/>
      <c r="G316" s="126"/>
      <c r="H316" s="127"/>
    </row>
    <row r="317" spans="1:8" s="22" customFormat="1" ht="15" customHeight="1">
      <c r="A317" s="220"/>
      <c r="B317" s="23"/>
      <c r="C317" s="221"/>
      <c r="D317" s="222"/>
      <c r="E317" s="20"/>
      <c r="F317" s="21"/>
      <c r="G317" s="126"/>
      <c r="H317" s="127"/>
    </row>
    <row r="318" spans="1:8" s="22" customFormat="1" ht="15" customHeight="1">
      <c r="A318" s="220"/>
      <c r="B318" s="23"/>
      <c r="C318" s="221"/>
      <c r="D318" s="222"/>
      <c r="E318" s="20"/>
      <c r="F318" s="21"/>
      <c r="G318" s="126"/>
      <c r="H318" s="127"/>
    </row>
    <row r="319" spans="1:8" s="22" customFormat="1" ht="15" customHeight="1">
      <c r="A319" s="220"/>
      <c r="B319" s="23"/>
      <c r="C319" s="221"/>
      <c r="D319" s="222"/>
      <c r="E319" s="20"/>
      <c r="F319" s="21"/>
      <c r="G319" s="126"/>
      <c r="H319" s="127"/>
    </row>
    <row r="320" spans="1:8" s="22" customFormat="1" ht="15" customHeight="1">
      <c r="A320" s="220"/>
      <c r="B320" s="23"/>
      <c r="C320" s="221"/>
      <c r="D320" s="222"/>
      <c r="E320" s="20"/>
      <c r="F320" s="21"/>
      <c r="G320" s="126"/>
      <c r="H320" s="127"/>
    </row>
    <row r="321" spans="1:8" s="22" customFormat="1" ht="15" customHeight="1">
      <c r="A321" s="220"/>
      <c r="B321" s="23"/>
      <c r="C321" s="221"/>
      <c r="D321" s="222"/>
      <c r="E321" s="20"/>
      <c r="F321" s="21"/>
      <c r="G321" s="126"/>
      <c r="H321" s="127"/>
    </row>
    <row r="322" spans="1:8" s="22" customFormat="1" ht="15" customHeight="1">
      <c r="A322" s="220"/>
      <c r="B322" s="23"/>
      <c r="C322" s="221"/>
      <c r="D322" s="222"/>
      <c r="E322" s="20"/>
      <c r="F322" s="21"/>
      <c r="G322" s="126"/>
      <c r="H322" s="127"/>
    </row>
    <row r="323" spans="1:8" s="22" customFormat="1" ht="15" customHeight="1">
      <c r="A323" s="220"/>
      <c r="B323" s="23"/>
      <c r="C323" s="221"/>
      <c r="D323" s="222"/>
      <c r="E323" s="20"/>
      <c r="F323" s="21"/>
      <c r="G323" s="126"/>
      <c r="H323" s="127"/>
    </row>
    <row r="324" spans="1:8" s="22" customFormat="1" ht="15" customHeight="1">
      <c r="A324" s="220"/>
      <c r="B324" s="23"/>
      <c r="C324" s="221"/>
      <c r="D324" s="222"/>
      <c r="E324" s="20"/>
      <c r="F324" s="21"/>
      <c r="G324" s="126"/>
      <c r="H324" s="127"/>
    </row>
    <row r="325" spans="1:8" s="22" customFormat="1" ht="15" customHeight="1">
      <c r="A325" s="220"/>
      <c r="B325" s="23"/>
      <c r="C325" s="221"/>
      <c r="D325" s="222"/>
      <c r="E325" s="20"/>
      <c r="F325" s="21"/>
      <c r="G325" s="126"/>
      <c r="H325" s="127"/>
    </row>
    <row r="326" spans="1:8" s="22" customFormat="1" ht="15" customHeight="1">
      <c r="A326" s="220"/>
      <c r="B326" s="23"/>
      <c r="C326" s="221"/>
      <c r="D326" s="222"/>
      <c r="E326" s="20"/>
      <c r="F326" s="21"/>
      <c r="G326" s="126"/>
      <c r="H326" s="127"/>
    </row>
    <row r="327" spans="1:8" s="22" customFormat="1" ht="15" customHeight="1">
      <c r="A327" s="220"/>
      <c r="B327" s="23"/>
      <c r="C327" s="221"/>
      <c r="D327" s="222"/>
      <c r="E327" s="20"/>
      <c r="F327" s="21"/>
      <c r="G327" s="126"/>
      <c r="H327" s="127"/>
    </row>
    <row r="328" spans="1:8" s="22" customFormat="1" ht="15" customHeight="1">
      <c r="A328" s="220"/>
      <c r="B328" s="23"/>
      <c r="C328" s="221"/>
      <c r="D328" s="222"/>
      <c r="E328" s="20"/>
      <c r="F328" s="21"/>
      <c r="G328" s="126"/>
      <c r="H328" s="127"/>
    </row>
    <row r="329" spans="1:8" s="22" customFormat="1" ht="15" customHeight="1">
      <c r="A329" s="220"/>
      <c r="B329" s="23"/>
      <c r="C329" s="221"/>
      <c r="D329" s="222"/>
      <c r="E329" s="20"/>
      <c r="F329" s="21"/>
      <c r="G329" s="126"/>
      <c r="H329" s="127"/>
    </row>
    <row r="330" spans="1:8" s="22" customFormat="1" ht="15" customHeight="1">
      <c r="A330" s="220"/>
      <c r="B330" s="23"/>
      <c r="C330" s="221"/>
      <c r="D330" s="222"/>
      <c r="E330" s="20"/>
      <c r="F330" s="21"/>
      <c r="G330" s="126"/>
      <c r="H330" s="127"/>
    </row>
    <row r="331" spans="1:8" s="22" customFormat="1" ht="15" customHeight="1">
      <c r="A331" s="220"/>
      <c r="B331" s="23"/>
      <c r="C331" s="221"/>
      <c r="D331" s="222"/>
      <c r="E331" s="20"/>
      <c r="F331" s="21"/>
      <c r="G331" s="126"/>
      <c r="H331" s="127"/>
    </row>
    <row r="332" spans="1:8" s="22" customFormat="1" ht="15" customHeight="1">
      <c r="A332" s="220"/>
      <c r="B332" s="23"/>
      <c r="C332" s="221"/>
      <c r="D332" s="222"/>
      <c r="E332" s="20"/>
      <c r="F332" s="21"/>
      <c r="G332" s="126"/>
      <c r="H332" s="127"/>
    </row>
    <row r="333" spans="1:8" s="22" customFormat="1" ht="15" customHeight="1">
      <c r="A333" s="220"/>
      <c r="B333" s="23"/>
      <c r="C333" s="221"/>
      <c r="D333" s="222"/>
      <c r="E333" s="20"/>
      <c r="F333" s="21"/>
      <c r="G333" s="126"/>
      <c r="H333" s="127"/>
    </row>
    <row r="334" spans="1:8" s="22" customFormat="1" ht="15" customHeight="1">
      <c r="A334" s="220"/>
      <c r="B334" s="23"/>
      <c r="C334" s="221"/>
      <c r="D334" s="222"/>
      <c r="E334" s="20"/>
      <c r="F334" s="21"/>
      <c r="G334" s="126"/>
      <c r="H334" s="127"/>
    </row>
    <row r="335" spans="1:8" s="22" customFormat="1" ht="15" customHeight="1">
      <c r="A335" s="220"/>
      <c r="B335" s="23"/>
      <c r="C335" s="221"/>
      <c r="D335" s="222"/>
      <c r="E335" s="20"/>
      <c r="F335" s="21"/>
      <c r="G335" s="126"/>
      <c r="H335" s="127"/>
    </row>
    <row r="336" spans="1:8" s="22" customFormat="1" ht="15" customHeight="1">
      <c r="A336" s="220"/>
      <c r="B336" s="23"/>
      <c r="C336" s="221"/>
      <c r="D336" s="222"/>
      <c r="E336" s="20"/>
      <c r="F336" s="21"/>
      <c r="G336" s="126"/>
      <c r="H336" s="127"/>
    </row>
    <row r="337" spans="1:8" s="22" customFormat="1" ht="15" customHeight="1">
      <c r="A337" s="220"/>
      <c r="B337" s="23"/>
      <c r="C337" s="221"/>
      <c r="D337" s="222"/>
      <c r="E337" s="20"/>
      <c r="F337" s="21"/>
      <c r="G337" s="126"/>
      <c r="H337" s="127"/>
    </row>
    <row r="338" spans="1:8" s="22" customFormat="1" ht="15" customHeight="1">
      <c r="A338" s="220"/>
      <c r="B338" s="23"/>
      <c r="C338" s="221"/>
      <c r="D338" s="222"/>
      <c r="E338" s="20"/>
      <c r="F338" s="21"/>
      <c r="G338" s="126"/>
      <c r="H338" s="127"/>
    </row>
    <row r="339" spans="1:8" s="22" customFormat="1" ht="15" customHeight="1">
      <c r="A339" s="220"/>
      <c r="B339" s="23"/>
      <c r="C339" s="221"/>
      <c r="D339" s="222"/>
      <c r="E339" s="20"/>
      <c r="F339" s="21"/>
      <c r="G339" s="126"/>
      <c r="H339" s="127"/>
    </row>
    <row r="340" spans="1:8" s="22" customFormat="1" ht="15" customHeight="1">
      <c r="A340" s="220"/>
      <c r="B340" s="23"/>
      <c r="C340" s="221"/>
      <c r="D340" s="222"/>
      <c r="E340" s="20"/>
      <c r="F340" s="21"/>
      <c r="G340" s="126"/>
      <c r="H340" s="127"/>
    </row>
    <row r="341" spans="1:8" s="22" customFormat="1" ht="15" customHeight="1">
      <c r="A341" s="220"/>
      <c r="B341" s="23"/>
      <c r="C341" s="221"/>
      <c r="D341" s="222"/>
      <c r="E341" s="20"/>
      <c r="F341" s="21"/>
      <c r="G341" s="126"/>
      <c r="H341" s="127"/>
    </row>
    <row r="342" spans="1:8" s="22" customFormat="1" ht="15" customHeight="1">
      <c r="A342" s="220"/>
      <c r="B342" s="23"/>
      <c r="C342" s="221"/>
      <c r="D342" s="222"/>
      <c r="E342" s="20"/>
      <c r="F342" s="21"/>
      <c r="G342" s="126"/>
      <c r="H342" s="127"/>
    </row>
    <row r="343" spans="1:8" s="22" customFormat="1" ht="15" customHeight="1">
      <c r="A343" s="220"/>
      <c r="B343" s="23"/>
      <c r="C343" s="221"/>
      <c r="D343" s="222"/>
      <c r="E343" s="20"/>
      <c r="F343" s="21"/>
      <c r="G343" s="126"/>
      <c r="H343" s="127"/>
    </row>
    <row r="344" spans="1:8" s="22" customFormat="1" ht="15" customHeight="1">
      <c r="A344" s="220"/>
      <c r="B344" s="23"/>
      <c r="C344" s="221"/>
      <c r="D344" s="222"/>
      <c r="E344" s="20"/>
      <c r="F344" s="21"/>
      <c r="G344" s="126"/>
      <c r="H344" s="127"/>
    </row>
    <row r="345" spans="1:8" s="22" customFormat="1" ht="15" customHeight="1">
      <c r="A345" s="220"/>
      <c r="B345" s="23"/>
      <c r="C345" s="221"/>
      <c r="D345" s="222"/>
      <c r="E345" s="20"/>
      <c r="F345" s="21"/>
      <c r="G345" s="126"/>
      <c r="H345" s="127"/>
    </row>
    <row r="346" spans="1:8" s="22" customFormat="1" ht="15" customHeight="1">
      <c r="A346" s="220"/>
      <c r="B346" s="23"/>
      <c r="C346" s="221"/>
      <c r="D346" s="222"/>
      <c r="E346" s="20"/>
      <c r="F346" s="21"/>
      <c r="G346" s="126"/>
      <c r="H346" s="127"/>
    </row>
    <row r="347" spans="1:8" s="22" customFormat="1" ht="15" customHeight="1">
      <c r="A347" s="220"/>
      <c r="B347" s="23"/>
      <c r="C347" s="221"/>
      <c r="D347" s="222"/>
      <c r="E347" s="20"/>
      <c r="F347" s="21"/>
      <c r="G347" s="126"/>
      <c r="H347" s="127"/>
    </row>
    <row r="348" spans="1:8" s="22" customFormat="1" ht="15" customHeight="1">
      <c r="A348" s="220"/>
      <c r="B348" s="23"/>
      <c r="C348" s="221"/>
      <c r="D348" s="222"/>
      <c r="E348" s="20"/>
      <c r="F348" s="21"/>
      <c r="G348" s="126"/>
      <c r="H348" s="127"/>
    </row>
    <row r="349" spans="1:8" s="22" customFormat="1" ht="15" customHeight="1">
      <c r="A349" s="220"/>
      <c r="B349" s="23"/>
      <c r="C349" s="221"/>
      <c r="D349" s="222"/>
      <c r="E349" s="20"/>
      <c r="F349" s="21"/>
      <c r="G349" s="126"/>
      <c r="H349" s="127"/>
    </row>
    <row r="350" spans="1:8" s="22" customFormat="1" ht="15" customHeight="1">
      <c r="A350" s="220"/>
      <c r="B350" s="23"/>
      <c r="C350" s="221"/>
      <c r="D350" s="222"/>
      <c r="E350" s="20"/>
      <c r="F350" s="21"/>
      <c r="G350" s="126"/>
      <c r="H350" s="127"/>
    </row>
    <row r="351" spans="1:8" s="22" customFormat="1" ht="15" customHeight="1">
      <c r="A351" s="220"/>
      <c r="B351" s="23"/>
      <c r="C351" s="221"/>
      <c r="D351" s="222"/>
      <c r="E351" s="20"/>
      <c r="F351" s="21"/>
      <c r="G351" s="126"/>
      <c r="H351" s="127"/>
    </row>
    <row r="352" spans="1:8" s="22" customFormat="1" ht="15" customHeight="1">
      <c r="A352" s="220"/>
      <c r="B352" s="23"/>
      <c r="C352" s="221"/>
      <c r="D352" s="222"/>
      <c r="E352" s="20"/>
      <c r="F352" s="21"/>
      <c r="G352" s="126"/>
      <c r="H352" s="127"/>
    </row>
    <row r="353" spans="1:8" s="22" customFormat="1" ht="15" customHeight="1">
      <c r="A353" s="220"/>
      <c r="B353" s="23"/>
      <c r="C353" s="221"/>
      <c r="D353" s="222"/>
      <c r="E353" s="20"/>
      <c r="F353" s="21"/>
      <c r="G353" s="126"/>
      <c r="H353" s="127"/>
    </row>
    <row r="354" spans="1:8" s="22" customFormat="1" ht="15" customHeight="1">
      <c r="A354" s="220"/>
      <c r="B354" s="23"/>
      <c r="C354" s="221"/>
      <c r="D354" s="222"/>
      <c r="E354" s="20"/>
      <c r="F354" s="21"/>
      <c r="G354" s="126"/>
      <c r="H354" s="127"/>
    </row>
    <row r="355" spans="1:8" s="22" customFormat="1" ht="15" customHeight="1">
      <c r="A355" s="220"/>
      <c r="B355" s="23"/>
      <c r="C355" s="221"/>
      <c r="D355" s="222"/>
      <c r="E355" s="20"/>
      <c r="F355" s="21"/>
      <c r="G355" s="126"/>
      <c r="H355" s="127"/>
    </row>
    <row r="356" spans="1:8" s="22" customFormat="1" ht="15" customHeight="1">
      <c r="A356" s="220"/>
      <c r="B356" s="23"/>
      <c r="C356" s="221"/>
      <c r="D356" s="222"/>
      <c r="E356" s="20"/>
      <c r="F356" s="21"/>
      <c r="G356" s="126"/>
      <c r="H356" s="127"/>
    </row>
    <row r="357" spans="1:8" s="22" customFormat="1" ht="15" customHeight="1">
      <c r="A357" s="220"/>
      <c r="B357" s="23"/>
      <c r="C357" s="221"/>
      <c r="D357" s="222"/>
      <c r="E357" s="20"/>
      <c r="F357" s="21"/>
      <c r="G357" s="126"/>
      <c r="H357" s="127"/>
    </row>
    <row r="358" spans="1:8" s="22" customFormat="1" ht="15" customHeight="1">
      <c r="A358" s="220"/>
      <c r="B358" s="23"/>
      <c r="C358" s="221"/>
      <c r="D358" s="222"/>
      <c r="E358" s="20"/>
      <c r="F358" s="21"/>
      <c r="G358" s="126"/>
      <c r="H358" s="127"/>
    </row>
    <row r="359" spans="1:8" s="22" customFormat="1" ht="15" customHeight="1">
      <c r="A359" s="220"/>
      <c r="B359" s="23"/>
      <c r="C359" s="221"/>
      <c r="D359" s="222"/>
      <c r="E359" s="20"/>
      <c r="F359" s="21"/>
      <c r="G359" s="126"/>
      <c r="H359" s="127"/>
    </row>
    <row r="360" spans="1:8" s="22" customFormat="1" ht="15" customHeight="1">
      <c r="A360" s="220"/>
      <c r="B360" s="23"/>
      <c r="C360" s="221"/>
      <c r="D360" s="222"/>
      <c r="E360" s="20"/>
      <c r="F360" s="21"/>
      <c r="G360" s="126"/>
      <c r="H360" s="127"/>
    </row>
    <row r="361" spans="1:8" s="22" customFormat="1" ht="15" customHeight="1">
      <c r="A361" s="220"/>
      <c r="B361" s="23"/>
      <c r="C361" s="221"/>
      <c r="D361" s="222"/>
      <c r="E361" s="20"/>
      <c r="F361" s="21"/>
      <c r="G361" s="126"/>
      <c r="H361" s="127"/>
    </row>
    <row r="362" spans="1:8" s="22" customFormat="1" ht="15" customHeight="1">
      <c r="A362" s="220"/>
      <c r="B362" s="23"/>
      <c r="C362" s="221"/>
      <c r="D362" s="222"/>
      <c r="E362" s="20"/>
      <c r="F362" s="21"/>
      <c r="G362" s="126"/>
      <c r="H362" s="127"/>
    </row>
    <row r="363" spans="1:8" s="22" customFormat="1" ht="15" customHeight="1">
      <c r="A363" s="220"/>
      <c r="B363" s="23"/>
      <c r="C363" s="221"/>
      <c r="D363" s="222"/>
      <c r="E363" s="20"/>
      <c r="F363" s="21"/>
      <c r="G363" s="126"/>
      <c r="H363" s="127"/>
    </row>
    <row r="364" spans="1:8" s="22" customFormat="1" ht="15" customHeight="1">
      <c r="A364" s="220"/>
      <c r="B364" s="23"/>
      <c r="C364" s="221"/>
      <c r="D364" s="222"/>
      <c r="E364" s="20"/>
      <c r="F364" s="21"/>
      <c r="G364" s="126"/>
      <c r="H364" s="127"/>
    </row>
    <row r="365" spans="1:8" s="22" customFormat="1" ht="15" customHeight="1">
      <c r="A365" s="220"/>
      <c r="B365" s="23"/>
      <c r="C365" s="221"/>
      <c r="D365" s="222"/>
      <c r="E365" s="20"/>
      <c r="F365" s="21"/>
      <c r="G365" s="126"/>
      <c r="H365" s="127"/>
    </row>
    <row r="366" spans="1:8" s="22" customFormat="1" ht="15" customHeight="1">
      <c r="A366" s="220"/>
      <c r="B366" s="23"/>
      <c r="C366" s="221"/>
      <c r="D366" s="222"/>
      <c r="E366" s="20"/>
      <c r="F366" s="21"/>
      <c r="G366" s="126"/>
      <c r="H366" s="127"/>
    </row>
    <row r="367" spans="1:8" s="22" customFormat="1" ht="15" customHeight="1">
      <c r="A367" s="220"/>
      <c r="B367" s="23"/>
      <c r="C367" s="221"/>
      <c r="D367" s="222"/>
      <c r="E367" s="20"/>
      <c r="F367" s="21"/>
      <c r="G367" s="126"/>
      <c r="H367" s="127"/>
    </row>
    <row r="368" spans="1:8" s="22" customFormat="1" ht="15" customHeight="1">
      <c r="A368" s="220"/>
      <c r="B368" s="23"/>
      <c r="C368" s="221"/>
      <c r="D368" s="222"/>
      <c r="E368" s="20"/>
      <c r="F368" s="21"/>
      <c r="G368" s="126"/>
      <c r="H368" s="127"/>
    </row>
    <row r="369" spans="1:8" s="22" customFormat="1" ht="15" customHeight="1">
      <c r="A369" s="220"/>
      <c r="B369" s="23"/>
      <c r="C369" s="221"/>
      <c r="D369" s="222"/>
      <c r="E369" s="20"/>
      <c r="F369" s="21"/>
      <c r="G369" s="126"/>
      <c r="H369" s="127"/>
    </row>
    <row r="370" spans="1:8" s="22" customFormat="1" ht="15" customHeight="1">
      <c r="A370" s="220"/>
      <c r="B370" s="23"/>
      <c r="C370" s="221"/>
      <c r="D370" s="222"/>
      <c r="E370" s="20"/>
      <c r="F370" s="21"/>
      <c r="G370" s="126"/>
      <c r="H370" s="127"/>
    </row>
    <row r="371" spans="1:8" s="22" customFormat="1" ht="15" customHeight="1">
      <c r="A371" s="220"/>
      <c r="B371" s="23"/>
      <c r="C371" s="221"/>
      <c r="D371" s="222"/>
      <c r="E371" s="20"/>
      <c r="F371" s="21"/>
      <c r="G371" s="126"/>
      <c r="H371" s="127"/>
    </row>
    <row r="372" spans="1:8" s="22" customFormat="1" ht="15" customHeight="1">
      <c r="A372" s="220"/>
      <c r="B372" s="23"/>
      <c r="C372" s="221"/>
      <c r="D372" s="222"/>
      <c r="E372" s="20"/>
      <c r="F372" s="21"/>
      <c r="G372" s="126"/>
      <c r="H372" s="127"/>
    </row>
    <row r="373" spans="1:8" s="22" customFormat="1" ht="15" customHeight="1">
      <c r="A373" s="220"/>
      <c r="B373" s="23"/>
      <c r="C373" s="221"/>
      <c r="D373" s="222"/>
      <c r="E373" s="20"/>
      <c r="F373" s="21"/>
      <c r="G373" s="126"/>
      <c r="H373" s="127"/>
    </row>
    <row r="374" spans="1:8" s="22" customFormat="1" ht="15" customHeight="1">
      <c r="A374" s="220"/>
      <c r="B374" s="23"/>
      <c r="C374" s="221"/>
      <c r="D374" s="222"/>
      <c r="E374" s="20"/>
      <c r="F374" s="21"/>
      <c r="G374" s="126"/>
      <c r="H374" s="127"/>
    </row>
    <row r="375" spans="1:8" s="22" customFormat="1" ht="15" customHeight="1">
      <c r="A375" s="220"/>
      <c r="B375" s="23"/>
      <c r="C375" s="221"/>
      <c r="D375" s="222"/>
      <c r="E375" s="20"/>
      <c r="F375" s="21"/>
      <c r="G375" s="126"/>
      <c r="H375" s="127"/>
    </row>
    <row r="376" spans="1:8" s="22" customFormat="1" ht="15" customHeight="1">
      <c r="A376" s="220"/>
      <c r="B376" s="23"/>
      <c r="C376" s="221"/>
      <c r="D376" s="222"/>
      <c r="E376" s="20"/>
      <c r="F376" s="21"/>
      <c r="G376" s="126"/>
      <c r="H376" s="127"/>
    </row>
    <row r="377" spans="1:8" s="22" customFormat="1" ht="15" customHeight="1">
      <c r="A377" s="220"/>
      <c r="B377" s="23"/>
      <c r="C377" s="221"/>
      <c r="D377" s="222"/>
      <c r="E377" s="20"/>
      <c r="F377" s="21"/>
      <c r="G377" s="126"/>
      <c r="H377" s="127"/>
    </row>
    <row r="378" spans="1:8" s="22" customFormat="1" ht="15" customHeight="1">
      <c r="A378" s="220"/>
      <c r="B378" s="23"/>
      <c r="C378" s="221"/>
      <c r="D378" s="222"/>
      <c r="E378" s="20"/>
      <c r="F378" s="21"/>
      <c r="G378" s="126"/>
      <c r="H378" s="127"/>
    </row>
    <row r="379" spans="1:8" s="22" customFormat="1" ht="15" customHeight="1">
      <c r="A379" s="220"/>
      <c r="B379" s="23"/>
      <c r="C379" s="221"/>
      <c r="D379" s="222"/>
      <c r="E379" s="20"/>
      <c r="F379" s="21"/>
      <c r="G379" s="126"/>
      <c r="H379" s="127"/>
    </row>
    <row r="380" spans="1:8" s="22" customFormat="1" ht="15" customHeight="1">
      <c r="A380" s="220"/>
      <c r="B380" s="23"/>
      <c r="C380" s="221"/>
      <c r="D380" s="222"/>
      <c r="E380" s="20"/>
      <c r="F380" s="21"/>
      <c r="G380" s="126"/>
      <c r="H380" s="127"/>
    </row>
    <row r="381" spans="1:8" s="22" customFormat="1" ht="15" customHeight="1">
      <c r="A381" s="220"/>
      <c r="B381" s="23"/>
      <c r="C381" s="221"/>
      <c r="D381" s="222"/>
      <c r="E381" s="20"/>
      <c r="F381" s="21"/>
      <c r="G381" s="126"/>
      <c r="H381" s="127"/>
    </row>
    <row r="382" spans="1:8" s="22" customFormat="1" ht="12.75">
      <c r="A382" s="220"/>
      <c r="B382" s="224"/>
      <c r="C382" s="221"/>
      <c r="D382" s="222"/>
      <c r="E382" s="20"/>
      <c r="F382" s="21"/>
      <c r="G382" s="126"/>
      <c r="H382" s="127"/>
    </row>
    <row r="383" spans="1:8">
      <c r="A383" s="194"/>
      <c r="B383" s="53"/>
      <c r="C383" s="52"/>
      <c r="D383" s="52"/>
      <c r="E383" s="40"/>
    </row>
    <row r="384" spans="1:8">
      <c r="A384" s="194"/>
      <c r="B384" s="53"/>
      <c r="C384" s="52"/>
      <c r="D384" s="52"/>
      <c r="E384" s="40"/>
      <c r="F384" s="29"/>
      <c r="H384" s="29"/>
    </row>
    <row r="385" spans="1:8">
      <c r="A385" s="194"/>
      <c r="B385" s="53"/>
      <c r="C385" s="52"/>
      <c r="D385" s="52"/>
      <c r="E385" s="40"/>
      <c r="F385" s="29"/>
      <c r="H385" s="29"/>
    </row>
    <row r="386" spans="1:8">
      <c r="A386" s="194"/>
      <c r="B386" s="53"/>
      <c r="C386" s="52"/>
      <c r="D386" s="52"/>
      <c r="E386" s="40"/>
      <c r="F386" s="29"/>
      <c r="H386" s="29"/>
    </row>
    <row r="387" spans="1:8">
      <c r="A387" s="194"/>
      <c r="B387" s="53"/>
      <c r="C387" s="52"/>
      <c r="D387" s="52"/>
      <c r="E387" s="40"/>
      <c r="F387" s="29"/>
      <c r="H387" s="29"/>
    </row>
    <row r="388" spans="1:8">
      <c r="A388" s="194"/>
      <c r="B388" s="53"/>
      <c r="C388" s="52"/>
      <c r="D388" s="52"/>
      <c r="E388" s="40"/>
      <c r="F388" s="29"/>
      <c r="H388" s="29"/>
    </row>
    <row r="389" spans="1:8">
      <c r="A389" s="194"/>
      <c r="B389" s="53"/>
      <c r="C389" s="52"/>
      <c r="D389" s="52"/>
      <c r="E389" s="40"/>
      <c r="F389" s="29"/>
      <c r="H389" s="29"/>
    </row>
    <row r="390" spans="1:8">
      <c r="A390" s="194"/>
      <c r="B390" s="53"/>
      <c r="C390" s="52"/>
      <c r="D390" s="52"/>
      <c r="E390" s="40"/>
      <c r="F390" s="29"/>
      <c r="H390" s="29"/>
    </row>
    <row r="391" spans="1:8">
      <c r="A391" s="194"/>
      <c r="B391" s="53"/>
      <c r="C391" s="52"/>
      <c r="D391" s="52"/>
      <c r="E391" s="40"/>
      <c r="F391" s="29"/>
      <c r="H391" s="29"/>
    </row>
    <row r="392" spans="1:8">
      <c r="A392" s="194"/>
      <c r="B392" s="53"/>
      <c r="C392" s="52"/>
      <c r="D392" s="52"/>
      <c r="E392" s="40"/>
      <c r="F392" s="29"/>
      <c r="H392" s="29"/>
    </row>
    <row r="393" spans="1:8">
      <c r="A393" s="194"/>
      <c r="B393" s="53"/>
      <c r="C393" s="52"/>
      <c r="D393" s="52"/>
      <c r="E393" s="40"/>
      <c r="F393" s="29"/>
      <c r="H393" s="29"/>
    </row>
    <row r="394" spans="1:8">
      <c r="A394" s="194"/>
      <c r="B394" s="53"/>
      <c r="C394" s="52"/>
      <c r="D394" s="52"/>
      <c r="E394" s="40"/>
      <c r="F394" s="29"/>
      <c r="H394" s="29"/>
    </row>
    <row r="395" spans="1:8">
      <c r="A395" s="194"/>
      <c r="B395" s="53"/>
      <c r="C395" s="52"/>
      <c r="D395" s="52"/>
      <c r="E395" s="40"/>
      <c r="F395" s="29"/>
      <c r="H395" s="29"/>
    </row>
    <row r="396" spans="1:8">
      <c r="A396" s="194"/>
      <c r="B396" s="53"/>
      <c r="C396" s="52"/>
      <c r="D396" s="52"/>
      <c r="E396" s="40"/>
      <c r="F396" s="29"/>
      <c r="H396" s="29"/>
    </row>
    <row r="397" spans="1:8">
      <c r="B397" s="53"/>
      <c r="C397" s="52"/>
      <c r="D397" s="52"/>
      <c r="E397" s="40"/>
      <c r="F397" s="29"/>
      <c r="H397" s="29"/>
    </row>
    <row r="398" spans="1:8">
      <c r="B398" s="53"/>
      <c r="C398" s="52"/>
      <c r="D398" s="52"/>
      <c r="E398" s="40"/>
      <c r="F398" s="29"/>
      <c r="H398" s="29"/>
    </row>
    <row r="399" spans="1:8">
      <c r="B399" s="53"/>
      <c r="C399" s="52"/>
      <c r="D399" s="52"/>
      <c r="E399" s="40"/>
      <c r="F399" s="29"/>
      <c r="H399" s="29"/>
    </row>
    <row r="400" spans="1:8">
      <c r="A400" s="321"/>
      <c r="B400" s="53"/>
      <c r="C400" s="52"/>
      <c r="D400" s="52"/>
      <c r="E400" s="40"/>
      <c r="F400" s="29"/>
      <c r="H400" s="29"/>
    </row>
    <row r="401" spans="1:8">
      <c r="A401" s="321"/>
      <c r="B401" s="53"/>
      <c r="C401" s="52"/>
      <c r="D401" s="52"/>
      <c r="E401" s="40"/>
      <c r="F401" s="29"/>
      <c r="H401" s="29"/>
    </row>
    <row r="402" spans="1:8">
      <c r="A402" s="321"/>
      <c r="B402" s="53"/>
      <c r="C402" s="52"/>
      <c r="D402" s="52"/>
      <c r="E402" s="40"/>
      <c r="F402" s="29"/>
      <c r="H402" s="29"/>
    </row>
    <row r="403" spans="1:8">
      <c r="A403" s="321"/>
      <c r="B403" s="53"/>
      <c r="C403" s="52"/>
      <c r="D403" s="52"/>
      <c r="E403" s="40"/>
      <c r="F403" s="29"/>
      <c r="H403" s="29"/>
    </row>
    <row r="404" spans="1:8">
      <c r="A404" s="321"/>
      <c r="B404" s="53"/>
      <c r="C404" s="52"/>
      <c r="D404" s="52"/>
      <c r="E404" s="40"/>
      <c r="F404" s="29"/>
      <c r="H404" s="29"/>
    </row>
    <row r="405" spans="1:8">
      <c r="A405" s="321"/>
      <c r="B405" s="53"/>
      <c r="C405" s="52"/>
      <c r="D405" s="52"/>
      <c r="E405" s="40"/>
      <c r="F405" s="29"/>
      <c r="H405" s="29"/>
    </row>
    <row r="406" spans="1:8">
      <c r="A406" s="321"/>
      <c r="B406" s="53"/>
      <c r="C406" s="52"/>
      <c r="D406" s="52"/>
      <c r="E406" s="40"/>
      <c r="F406" s="29"/>
      <c r="H406" s="29"/>
    </row>
    <row r="407" spans="1:8">
      <c r="A407" s="321"/>
      <c r="B407" s="53"/>
      <c r="C407" s="52"/>
      <c r="D407" s="52"/>
      <c r="E407" s="40"/>
      <c r="F407" s="29"/>
      <c r="H407" s="29"/>
    </row>
    <row r="408" spans="1:8">
      <c r="A408" s="321"/>
      <c r="B408" s="53"/>
      <c r="C408" s="52"/>
      <c r="D408" s="52"/>
      <c r="E408" s="40"/>
      <c r="F408" s="29"/>
      <c r="H408" s="29"/>
    </row>
    <row r="409" spans="1:8">
      <c r="A409" s="321"/>
      <c r="B409" s="53"/>
      <c r="C409" s="52"/>
      <c r="D409" s="52"/>
      <c r="E409" s="40"/>
      <c r="F409" s="29"/>
      <c r="H409" s="29"/>
    </row>
    <row r="410" spans="1:8">
      <c r="A410" s="321"/>
      <c r="B410" s="53"/>
      <c r="C410" s="52"/>
      <c r="D410" s="52"/>
      <c r="E410" s="40"/>
      <c r="F410" s="29"/>
      <c r="H410" s="29"/>
    </row>
    <row r="411" spans="1:8">
      <c r="A411" s="321"/>
      <c r="B411" s="53"/>
      <c r="C411" s="52"/>
      <c r="D411" s="52"/>
      <c r="E411" s="40"/>
      <c r="F411" s="29"/>
      <c r="H411" s="29"/>
    </row>
    <row r="412" spans="1:8">
      <c r="A412" s="321"/>
      <c r="B412" s="53"/>
      <c r="C412" s="52"/>
      <c r="D412" s="52"/>
      <c r="E412" s="40"/>
      <c r="F412" s="29"/>
      <c r="H412" s="29"/>
    </row>
    <row r="413" spans="1:8">
      <c r="A413" s="321"/>
      <c r="B413" s="53"/>
      <c r="C413" s="52"/>
      <c r="D413" s="52"/>
      <c r="E413" s="40"/>
      <c r="F413" s="29"/>
      <c r="H413" s="29"/>
    </row>
    <row r="414" spans="1:8">
      <c r="A414" s="321"/>
      <c r="B414" s="53"/>
      <c r="C414" s="52"/>
      <c r="D414" s="52"/>
      <c r="E414" s="40"/>
      <c r="F414" s="29"/>
      <c r="H414" s="29"/>
    </row>
    <row r="415" spans="1:8">
      <c r="A415" s="321"/>
      <c r="B415" s="53"/>
      <c r="C415" s="52"/>
      <c r="D415" s="52"/>
      <c r="E415" s="40"/>
      <c r="F415" s="29"/>
      <c r="H415" s="29"/>
    </row>
    <row r="416" spans="1:8">
      <c r="A416" s="321"/>
      <c r="B416" s="53"/>
      <c r="C416" s="52"/>
      <c r="D416" s="52"/>
      <c r="E416" s="40"/>
      <c r="F416" s="29"/>
      <c r="H416" s="29"/>
    </row>
    <row r="438" spans="1:8">
      <c r="A438" s="321"/>
      <c r="B438" s="43"/>
      <c r="E438" s="29"/>
      <c r="F438" s="29"/>
      <c r="H438" s="29"/>
    </row>
  </sheetData>
  <sheetProtection algorithmName="SHA-512" hashValue="MBS7i0zhWuA38RP2/l42/Nq1EVf2ngV7AMiFQfc9lUeRi3bz+CjpQ9p9aLZ4PargzbELEOL/FZZ+1cTHxDC59Q==" saltValue="jZTSnmNGtxSfwh/eIkuibg==" spinCount="100000" sheet="1" objects="1" scenarios="1"/>
  <pageMargins left="0.59055118110236227" right="0.19685039370078741" top="0.74803149606299213" bottom="0.74803149606299213" header="0.31496062992125984" footer="0.31496062992125984"/>
  <pageSetup scale="74" firstPageNumber="66" fitToHeight="0" orientation="landscape" useFirstPageNumber="1" r:id="rId1"/>
  <headerFooter>
    <oddHeader>&amp;L&amp;9ENERGETSKA SANACIJA OBJEKTA VRTEC VRHOVCI ENOTA VRHOVCI, PRI KATERI SE UPOŠTEVAJO OKOLJSKI VIDIKI</oddHeader>
    <oddFooter>&amp;L&amp;A&amp;R&amp;P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J395"/>
  <sheetViews>
    <sheetView showZeros="0" zoomScaleNormal="100" workbookViewId="0">
      <selection activeCell="M25" sqref="M25"/>
    </sheetView>
  </sheetViews>
  <sheetFormatPr defaultColWidth="9.42578125" defaultRowHeight="15"/>
  <cols>
    <col min="1" max="1" width="10.140625" style="198" bestFit="1" customWidth="1"/>
    <col min="2" max="2" width="45.5703125" style="29" customWidth="1"/>
    <col min="3" max="3" width="6" style="70" bestFit="1" customWidth="1"/>
    <col min="4" max="4" width="8.42578125" style="70" customWidth="1"/>
    <col min="5" max="5" width="11.42578125" style="41" bestFit="1" customWidth="1"/>
    <col min="6" max="6" width="14.85546875" style="41" bestFit="1" customWidth="1"/>
    <col min="7" max="7" width="16.5703125" style="29" customWidth="1"/>
    <col min="8" max="8" width="18" style="50" bestFit="1" customWidth="1"/>
    <col min="9" max="9" width="22.5703125" style="29" bestFit="1" customWidth="1"/>
    <col min="10" max="10" width="18" style="29" bestFit="1" customWidth="1"/>
    <col min="11" max="16384" width="9.42578125" style="29"/>
  </cols>
  <sheetData>
    <row r="1" spans="1:10" s="147" customFormat="1" ht="18.75">
      <c r="A1" s="278" t="s">
        <v>1526</v>
      </c>
      <c r="B1" s="74" t="s">
        <v>6</v>
      </c>
      <c r="C1" s="262"/>
      <c r="D1" s="262"/>
      <c r="E1" s="279"/>
      <c r="F1" s="279"/>
      <c r="G1" s="280"/>
      <c r="H1" s="270"/>
      <c r="I1" s="270"/>
      <c r="J1" s="270"/>
    </row>
    <row r="3" spans="1:10" s="147" customFormat="1" ht="18.75">
      <c r="A3" s="271" t="s">
        <v>1530</v>
      </c>
      <c r="B3" s="266" t="s">
        <v>1640</v>
      </c>
      <c r="C3" s="267"/>
      <c r="D3" s="267"/>
      <c r="E3" s="272"/>
      <c r="F3" s="272"/>
      <c r="G3" s="281"/>
      <c r="H3" s="266"/>
      <c r="I3" s="266"/>
      <c r="J3" s="266"/>
    </row>
    <row r="4" spans="1:10">
      <c r="A4" s="196"/>
      <c r="B4" s="50"/>
    </row>
    <row r="5" spans="1:10" s="39" customFormat="1" ht="12.75">
      <c r="A5" s="422" t="s">
        <v>1514</v>
      </c>
      <c r="B5" s="36" t="s">
        <v>17</v>
      </c>
      <c r="C5" s="37" t="s">
        <v>1515</v>
      </c>
      <c r="D5" s="37" t="s">
        <v>1516</v>
      </c>
      <c r="E5" s="423" t="s">
        <v>1517</v>
      </c>
      <c r="F5" s="38" t="s">
        <v>1518</v>
      </c>
      <c r="G5" s="38" t="s">
        <v>1519</v>
      </c>
      <c r="H5" s="38" t="s">
        <v>1520</v>
      </c>
      <c r="I5" s="424" t="s">
        <v>1521</v>
      </c>
      <c r="J5" s="35" t="s">
        <v>41</v>
      </c>
    </row>
    <row r="6" spans="1:10" s="22" customFormat="1" ht="15" customHeight="1">
      <c r="A6" s="220"/>
      <c r="B6" s="23"/>
      <c r="C6" s="221"/>
      <c r="D6" s="222"/>
      <c r="E6" s="20"/>
      <c r="F6" s="21"/>
      <c r="G6" s="126"/>
      <c r="H6" s="127"/>
    </row>
    <row r="7" spans="1:10" s="22" customFormat="1" ht="15" customHeight="1">
      <c r="A7" s="456">
        <v>1</v>
      </c>
      <c r="B7" s="490" t="s">
        <v>1701</v>
      </c>
      <c r="C7" s="601"/>
      <c r="D7" s="602"/>
      <c r="E7" s="20"/>
      <c r="F7" s="21"/>
      <c r="G7" s="126"/>
      <c r="H7" s="127"/>
    </row>
    <row r="8" spans="1:10" s="22" customFormat="1" ht="15" customHeight="1">
      <c r="A8" s="456"/>
      <c r="B8" s="490" t="s">
        <v>1702</v>
      </c>
      <c r="C8" s="601"/>
      <c r="D8" s="602"/>
      <c r="E8" s="20"/>
      <c r="F8" s="21"/>
      <c r="G8" s="126"/>
      <c r="H8" s="127"/>
    </row>
    <row r="9" spans="1:10" s="22" customFormat="1" ht="15" customHeight="1">
      <c r="A9" s="456"/>
      <c r="B9" s="490" t="s">
        <v>1703</v>
      </c>
      <c r="C9" s="601"/>
      <c r="D9" s="602"/>
      <c r="E9" s="20"/>
      <c r="F9" s="21"/>
      <c r="G9" s="126"/>
      <c r="H9" s="127"/>
    </row>
    <row r="10" spans="1:10" s="22" customFormat="1" ht="15" customHeight="1">
      <c r="A10" s="456"/>
      <c r="B10" s="490" t="s">
        <v>1704</v>
      </c>
      <c r="C10" s="601"/>
      <c r="D10" s="602"/>
      <c r="E10" s="20"/>
      <c r="F10" s="21"/>
      <c r="G10" s="126"/>
      <c r="H10" s="127"/>
    </row>
    <row r="11" spans="1:10" s="22" customFormat="1" ht="15" customHeight="1">
      <c r="A11" s="456"/>
      <c r="B11" s="490" t="s">
        <v>1705</v>
      </c>
      <c r="C11" s="601"/>
      <c r="D11" s="602"/>
      <c r="E11" s="20"/>
      <c r="F11" s="21"/>
      <c r="G11" s="126"/>
      <c r="H11" s="127"/>
    </row>
    <row r="12" spans="1:10" s="22" customFormat="1" ht="15" customHeight="1">
      <c r="A12" s="456"/>
      <c r="B12" s="490" t="s">
        <v>1706</v>
      </c>
      <c r="C12" s="601"/>
      <c r="D12" s="602"/>
      <c r="E12" s="20"/>
      <c r="F12" s="21"/>
      <c r="G12" s="126"/>
      <c r="H12" s="127"/>
    </row>
    <row r="13" spans="1:10" s="22" customFormat="1" ht="15" customHeight="1">
      <c r="A13" s="456" t="s">
        <v>237</v>
      </c>
      <c r="B13" s="490" t="s">
        <v>1707</v>
      </c>
      <c r="C13" s="456" t="s">
        <v>19</v>
      </c>
      <c r="D13" s="595">
        <v>9</v>
      </c>
      <c r="E13" s="594"/>
      <c r="F13" s="72">
        <f>+E13*D13</f>
        <v>0</v>
      </c>
      <c r="G13" s="425">
        <f>+E13*'B.Skupna rekapitulacija'!$C$9</f>
        <v>0</v>
      </c>
      <c r="H13" s="425">
        <f>+G13*D13</f>
        <v>0</v>
      </c>
      <c r="I13" s="427">
        <f>+E13*(1-'B.Skupna rekapitulacija'!$C$9)</f>
        <v>0</v>
      </c>
      <c r="J13" s="426">
        <f>+I13*D13</f>
        <v>0</v>
      </c>
    </row>
    <row r="14" spans="1:10" s="22" customFormat="1" ht="15" customHeight="1">
      <c r="A14" s="456"/>
      <c r="C14" s="119"/>
      <c r="D14" s="595"/>
      <c r="E14" s="597"/>
      <c r="F14" s="21"/>
      <c r="G14" s="126"/>
      <c r="H14" s="127"/>
    </row>
    <row r="15" spans="1:10" s="22" customFormat="1" ht="15" customHeight="1">
      <c r="A15" s="456" t="s">
        <v>237</v>
      </c>
      <c r="B15" s="490" t="s">
        <v>1708</v>
      </c>
      <c r="C15" s="456" t="s">
        <v>19</v>
      </c>
      <c r="D15" s="595">
        <v>6.5</v>
      </c>
      <c r="E15" s="594"/>
      <c r="F15" s="72">
        <f>+E15*D15</f>
        <v>0</v>
      </c>
      <c r="G15" s="425">
        <f>+E15*'B.Skupna rekapitulacija'!$C$9</f>
        <v>0</v>
      </c>
      <c r="H15" s="425">
        <f>+G15*D15</f>
        <v>0</v>
      </c>
      <c r="I15" s="427">
        <f>+E15*(1-'B.Skupna rekapitulacija'!$C$9)</f>
        <v>0</v>
      </c>
      <c r="J15" s="426">
        <f>+I15*D15</f>
        <v>0</v>
      </c>
    </row>
    <row r="16" spans="1:10" s="22" customFormat="1" ht="15" customHeight="1">
      <c r="A16" s="456"/>
      <c r="C16" s="119"/>
      <c r="D16" s="595"/>
      <c r="E16" s="597"/>
      <c r="F16" s="21"/>
      <c r="G16" s="126"/>
      <c r="H16" s="127"/>
    </row>
    <row r="17" spans="1:10" s="22" customFormat="1" ht="15" customHeight="1">
      <c r="A17" s="456" t="s">
        <v>237</v>
      </c>
      <c r="B17" s="490" t="s">
        <v>1709</v>
      </c>
      <c r="C17" s="456" t="s">
        <v>19</v>
      </c>
      <c r="D17" s="595">
        <v>0.6</v>
      </c>
      <c r="E17" s="594"/>
      <c r="F17" s="72">
        <f>+E17*D17</f>
        <v>0</v>
      </c>
      <c r="G17" s="425">
        <f>+E17*'B.Skupna rekapitulacija'!$C$9</f>
        <v>0</v>
      </c>
      <c r="H17" s="425">
        <f>+G17*D17</f>
        <v>0</v>
      </c>
      <c r="I17" s="427">
        <f>+E17*(1-'B.Skupna rekapitulacija'!$C$9)</f>
        <v>0</v>
      </c>
      <c r="J17" s="426">
        <f>+I17*D17</f>
        <v>0</v>
      </c>
    </row>
    <row r="18" spans="1:10" s="22" customFormat="1" ht="15" customHeight="1">
      <c r="A18" s="456"/>
      <c r="B18" s="490"/>
      <c r="C18" s="119"/>
      <c r="D18" s="595"/>
      <c r="E18" s="597"/>
      <c r="F18" s="21"/>
      <c r="G18" s="126"/>
      <c r="H18" s="127"/>
    </row>
    <row r="19" spans="1:10" s="22" customFormat="1" ht="15" customHeight="1">
      <c r="A19" s="456">
        <v>2</v>
      </c>
      <c r="B19" s="457" t="s">
        <v>1710</v>
      </c>
      <c r="C19" s="119"/>
      <c r="D19" s="595"/>
      <c r="E19" s="597"/>
      <c r="F19" s="21"/>
      <c r="G19" s="126"/>
      <c r="H19" s="127"/>
    </row>
    <row r="20" spans="1:10" s="22" customFormat="1" ht="15" customHeight="1">
      <c r="A20" s="456"/>
      <c r="B20" s="457" t="s">
        <v>1711</v>
      </c>
      <c r="C20" s="119"/>
      <c r="D20" s="595"/>
      <c r="E20" s="597"/>
      <c r="F20" s="21"/>
      <c r="G20" s="126"/>
      <c r="H20" s="127"/>
    </row>
    <row r="21" spans="1:10" s="22" customFormat="1" ht="15" customHeight="1">
      <c r="A21" s="456"/>
      <c r="B21" s="457" t="s">
        <v>1712</v>
      </c>
      <c r="C21" s="456" t="s">
        <v>15</v>
      </c>
      <c r="D21" s="595">
        <v>3</v>
      </c>
      <c r="E21" s="594"/>
      <c r="F21" s="72">
        <f>+E21*D21</f>
        <v>0</v>
      </c>
      <c r="G21" s="425">
        <f>+E21*'B.Skupna rekapitulacija'!$C$9</f>
        <v>0</v>
      </c>
      <c r="H21" s="425">
        <f>+G21*D21</f>
        <v>0</v>
      </c>
      <c r="I21" s="427">
        <f>+E21*(1-'B.Skupna rekapitulacija'!$C$9)</f>
        <v>0</v>
      </c>
      <c r="J21" s="426">
        <f>+I21*D21</f>
        <v>0</v>
      </c>
    </row>
    <row r="22" spans="1:10" s="22" customFormat="1" ht="15" customHeight="1">
      <c r="A22" s="456"/>
      <c r="B22" s="490"/>
      <c r="C22" s="119"/>
      <c r="D22" s="595"/>
      <c r="E22" s="597"/>
      <c r="F22" s="21"/>
      <c r="G22" s="126"/>
      <c r="H22" s="127"/>
    </row>
    <row r="23" spans="1:10" s="22" customFormat="1" ht="15" customHeight="1">
      <c r="A23" s="456">
        <v>3</v>
      </c>
      <c r="B23" s="457" t="s">
        <v>1713</v>
      </c>
      <c r="C23" s="119"/>
      <c r="D23" s="595"/>
      <c r="E23" s="597"/>
      <c r="F23" s="21"/>
      <c r="G23" s="126"/>
      <c r="H23" s="127"/>
    </row>
    <row r="24" spans="1:10" s="22" customFormat="1" ht="15" customHeight="1">
      <c r="A24" s="456"/>
      <c r="B24" s="457" t="s">
        <v>1714</v>
      </c>
      <c r="C24" s="119"/>
      <c r="D24" s="595"/>
      <c r="E24" s="597"/>
      <c r="F24" s="21"/>
      <c r="G24" s="126"/>
      <c r="H24" s="127"/>
    </row>
    <row r="25" spans="1:10" s="22" customFormat="1" ht="15" customHeight="1">
      <c r="A25" s="456"/>
      <c r="B25" s="457" t="s">
        <v>1715</v>
      </c>
      <c r="C25" s="456" t="s">
        <v>15</v>
      </c>
      <c r="D25" s="595">
        <v>1</v>
      </c>
      <c r="E25" s="594"/>
      <c r="F25" s="72">
        <f>+E25*D25</f>
        <v>0</v>
      </c>
      <c r="G25" s="425">
        <f>+E25*'B.Skupna rekapitulacija'!$C$9</f>
        <v>0</v>
      </c>
      <c r="H25" s="425">
        <f>+G25*D25</f>
        <v>0</v>
      </c>
      <c r="I25" s="427">
        <f>+E25*(1-'B.Skupna rekapitulacija'!$C$9)</f>
        <v>0</v>
      </c>
      <c r="J25" s="426">
        <f>+I25*D25</f>
        <v>0</v>
      </c>
    </row>
    <row r="26" spans="1:10" s="22" customFormat="1" ht="15" customHeight="1">
      <c r="A26" s="456"/>
      <c r="B26" s="457"/>
      <c r="C26" s="119"/>
      <c r="D26" s="595"/>
      <c r="E26" s="598"/>
      <c r="F26" s="21"/>
      <c r="G26" s="126"/>
      <c r="H26" s="127"/>
    </row>
    <row r="27" spans="1:10" s="22" customFormat="1" ht="15" customHeight="1">
      <c r="A27" s="456">
        <v>4</v>
      </c>
      <c r="B27" s="490" t="s">
        <v>1716</v>
      </c>
      <c r="C27" s="119"/>
      <c r="D27" s="595"/>
      <c r="E27" s="598"/>
      <c r="F27" s="21"/>
      <c r="G27" s="126"/>
      <c r="H27" s="127"/>
    </row>
    <row r="28" spans="1:10" s="22" customFormat="1" ht="15" customHeight="1">
      <c r="A28" s="456"/>
      <c r="B28" s="490" t="s">
        <v>1717</v>
      </c>
      <c r="C28" s="456" t="s">
        <v>14</v>
      </c>
      <c r="D28" s="595">
        <v>1</v>
      </c>
      <c r="E28" s="594"/>
      <c r="F28" s="72">
        <f>+E28*D28</f>
        <v>0</v>
      </c>
      <c r="G28" s="425">
        <f>+E28*'B.Skupna rekapitulacija'!$C$9</f>
        <v>0</v>
      </c>
      <c r="H28" s="425">
        <f>+G28*D28</f>
        <v>0</v>
      </c>
      <c r="I28" s="427">
        <f>+E28*(1-'B.Skupna rekapitulacija'!$C$9)</f>
        <v>0</v>
      </c>
      <c r="J28" s="426">
        <f>+I28*D28</f>
        <v>0</v>
      </c>
    </row>
    <row r="29" spans="1:10" s="22" customFormat="1" ht="15" customHeight="1">
      <c r="A29" s="456"/>
      <c r="B29" s="490"/>
      <c r="C29" s="119"/>
      <c r="D29" s="603"/>
      <c r="E29" s="598"/>
      <c r="F29" s="21"/>
      <c r="G29" s="126"/>
      <c r="H29" s="127"/>
    </row>
    <row r="30" spans="1:10" s="22" customFormat="1" ht="15" customHeight="1">
      <c r="A30" s="456">
        <v>5</v>
      </c>
      <c r="B30" s="490" t="s">
        <v>1718</v>
      </c>
      <c r="C30" s="119"/>
      <c r="D30" s="603"/>
      <c r="E30" s="598"/>
      <c r="F30" s="21"/>
      <c r="G30" s="126"/>
      <c r="H30" s="127"/>
    </row>
    <row r="31" spans="1:10" s="22" customFormat="1" ht="15" customHeight="1">
      <c r="A31" s="456"/>
      <c r="B31" s="490" t="s">
        <v>1719</v>
      </c>
      <c r="C31" s="119"/>
      <c r="D31" s="603"/>
      <c r="E31" s="598"/>
      <c r="F31" s="21"/>
      <c r="G31" s="126"/>
      <c r="H31" s="127"/>
    </row>
    <row r="32" spans="1:10" s="22" customFormat="1" ht="15" customHeight="1">
      <c r="A32" s="456" t="s">
        <v>237</v>
      </c>
      <c r="B32" s="490" t="s">
        <v>1720</v>
      </c>
      <c r="C32" s="456" t="s">
        <v>14</v>
      </c>
      <c r="D32" s="595">
        <v>1</v>
      </c>
      <c r="E32" s="594"/>
      <c r="F32" s="72">
        <f>+E32*D32</f>
        <v>0</v>
      </c>
      <c r="G32" s="425">
        <f>+E32*'B.Skupna rekapitulacija'!$C$9</f>
        <v>0</v>
      </c>
      <c r="H32" s="425">
        <f>+G32*D32</f>
        <v>0</v>
      </c>
      <c r="I32" s="427">
        <f>+E32*(1-'B.Skupna rekapitulacija'!$C$9)</f>
        <v>0</v>
      </c>
      <c r="J32" s="426">
        <f>+I32*D32</f>
        <v>0</v>
      </c>
    </row>
    <row r="33" spans="1:10" s="22" customFormat="1" ht="15" customHeight="1">
      <c r="A33" s="456"/>
      <c r="C33" s="119"/>
      <c r="D33" s="603"/>
      <c r="E33" s="598"/>
      <c r="F33" s="21"/>
      <c r="G33" s="126"/>
      <c r="H33" s="127"/>
    </row>
    <row r="34" spans="1:10" s="22" customFormat="1" ht="15" customHeight="1">
      <c r="A34" s="456" t="s">
        <v>237</v>
      </c>
      <c r="B34" s="490" t="s">
        <v>1721</v>
      </c>
      <c r="C34" s="456" t="s">
        <v>14</v>
      </c>
      <c r="D34" s="595">
        <v>2</v>
      </c>
      <c r="E34" s="594"/>
      <c r="F34" s="72">
        <f>+E34*D34</f>
        <v>0</v>
      </c>
      <c r="G34" s="425">
        <f>+E34*'B.Skupna rekapitulacija'!$C$9</f>
        <v>0</v>
      </c>
      <c r="H34" s="425">
        <f>+G34*D34</f>
        <v>0</v>
      </c>
      <c r="I34" s="427">
        <f>+E34*(1-'B.Skupna rekapitulacija'!$C$9)</f>
        <v>0</v>
      </c>
      <c r="J34" s="426">
        <f>+I34*D34</f>
        <v>0</v>
      </c>
    </row>
    <row r="35" spans="1:10" s="22" customFormat="1" ht="15" customHeight="1">
      <c r="A35" s="456"/>
      <c r="C35" s="119"/>
      <c r="D35" s="119"/>
      <c r="E35" s="20"/>
      <c r="F35" s="21"/>
      <c r="G35" s="126"/>
      <c r="H35" s="127"/>
    </row>
    <row r="36" spans="1:10" s="147" customFormat="1" ht="20.100000000000001" customHeight="1" thickBot="1">
      <c r="A36" s="201" t="s">
        <v>1530</v>
      </c>
      <c r="B36" s="140" t="s">
        <v>1527</v>
      </c>
      <c r="C36" s="141"/>
      <c r="D36" s="141"/>
      <c r="E36" s="146"/>
      <c r="F36" s="146">
        <f>SUM(F6:F35)</f>
        <v>0</v>
      </c>
      <c r="G36" s="146"/>
      <c r="H36" s="146">
        <f>SUM(H6:H35)</f>
        <v>0</v>
      </c>
      <c r="I36" s="146"/>
      <c r="J36" s="146">
        <f>SUM(J6:J35)</f>
        <v>0</v>
      </c>
    </row>
    <row r="37" spans="1:10" s="22" customFormat="1" ht="15" customHeight="1" thickTop="1">
      <c r="A37" s="220"/>
      <c r="B37" s="23"/>
      <c r="C37" s="221"/>
      <c r="D37" s="222"/>
      <c r="E37" s="20"/>
      <c r="F37" s="21"/>
      <c r="G37" s="126"/>
      <c r="H37" s="127"/>
    </row>
    <row r="38" spans="1:10" s="22" customFormat="1" ht="15" customHeight="1">
      <c r="A38" s="220"/>
      <c r="B38" s="23"/>
      <c r="C38" s="221"/>
      <c r="D38" s="222"/>
      <c r="E38" s="20"/>
      <c r="F38" s="21"/>
      <c r="G38" s="126"/>
      <c r="H38" s="127"/>
    </row>
    <row r="39" spans="1:10" s="22" customFormat="1" ht="15" customHeight="1">
      <c r="A39" s="220"/>
      <c r="B39" s="23"/>
      <c r="C39" s="221"/>
      <c r="D39" s="222"/>
      <c r="E39" s="20"/>
      <c r="F39" s="21"/>
      <c r="G39" s="126"/>
      <c r="H39" s="127"/>
    </row>
    <row r="40" spans="1:10" s="22" customFormat="1" ht="15" customHeight="1">
      <c r="A40" s="220"/>
      <c r="B40" s="23"/>
      <c r="C40" s="221"/>
      <c r="D40" s="222"/>
      <c r="E40" s="20"/>
      <c r="F40" s="21"/>
      <c r="G40" s="126"/>
      <c r="H40" s="127"/>
    </row>
    <row r="41" spans="1:10" s="22" customFormat="1" ht="15" customHeight="1">
      <c r="A41" s="220"/>
      <c r="B41" s="23"/>
      <c r="C41" s="221"/>
      <c r="D41" s="222"/>
      <c r="E41" s="20"/>
      <c r="F41" s="21"/>
      <c r="G41" s="126"/>
      <c r="H41" s="127"/>
    </row>
    <row r="42" spans="1:10" s="22" customFormat="1" ht="15" customHeight="1">
      <c r="A42" s="220"/>
      <c r="B42" s="23"/>
      <c r="C42" s="221"/>
      <c r="D42" s="222"/>
      <c r="E42" s="20"/>
      <c r="F42" s="21"/>
      <c r="G42" s="126"/>
      <c r="H42" s="127"/>
    </row>
    <row r="43" spans="1:10" s="22" customFormat="1" ht="15" customHeight="1">
      <c r="A43" s="220"/>
      <c r="B43" s="23"/>
      <c r="C43" s="221"/>
      <c r="D43" s="222"/>
      <c r="E43" s="20"/>
      <c r="F43" s="21"/>
      <c r="G43" s="126"/>
      <c r="H43" s="127"/>
    </row>
    <row r="44" spans="1:10" s="22" customFormat="1" ht="15" customHeight="1">
      <c r="A44" s="220"/>
      <c r="B44" s="23"/>
      <c r="C44" s="221"/>
      <c r="D44" s="222"/>
      <c r="E44" s="20"/>
      <c r="F44" s="21"/>
      <c r="G44" s="126"/>
      <c r="H44" s="127"/>
    </row>
    <row r="45" spans="1:10" s="22" customFormat="1" ht="15" customHeight="1">
      <c r="A45" s="220"/>
      <c r="B45" s="23"/>
      <c r="C45" s="221"/>
      <c r="D45" s="222"/>
      <c r="E45" s="20"/>
      <c r="F45" s="21"/>
      <c r="G45" s="126"/>
      <c r="H45" s="127"/>
    </row>
    <row r="46" spans="1:10" s="22" customFormat="1" ht="15" customHeight="1">
      <c r="A46" s="220"/>
      <c r="B46" s="23"/>
      <c r="C46" s="221"/>
      <c r="D46" s="222"/>
      <c r="E46" s="20"/>
      <c r="F46" s="21"/>
      <c r="G46" s="126"/>
      <c r="H46" s="127"/>
    </row>
    <row r="47" spans="1:10" s="22" customFormat="1" ht="15" customHeight="1">
      <c r="A47" s="220"/>
      <c r="B47" s="23"/>
      <c r="C47" s="221"/>
      <c r="D47" s="222"/>
      <c r="E47" s="20"/>
      <c r="F47" s="21"/>
      <c r="G47" s="126"/>
      <c r="H47" s="127"/>
    </row>
    <row r="48" spans="1:10" s="22" customFormat="1" ht="15" customHeight="1">
      <c r="A48" s="220"/>
      <c r="B48" s="23"/>
      <c r="C48" s="221"/>
      <c r="D48" s="222"/>
      <c r="E48" s="20"/>
      <c r="F48" s="21"/>
      <c r="G48" s="126"/>
      <c r="H48" s="127"/>
    </row>
    <row r="49" spans="1:8" s="22" customFormat="1" ht="15" customHeight="1">
      <c r="A49" s="220"/>
      <c r="B49" s="23"/>
      <c r="C49" s="221"/>
      <c r="D49" s="222"/>
      <c r="E49" s="20"/>
      <c r="F49" s="21"/>
      <c r="G49" s="126"/>
      <c r="H49" s="127"/>
    </row>
    <row r="50" spans="1:8" s="22" customFormat="1" ht="15" customHeight="1">
      <c r="A50" s="220"/>
      <c r="B50" s="23"/>
      <c r="C50" s="221"/>
      <c r="D50" s="222"/>
      <c r="E50" s="20"/>
      <c r="F50" s="21"/>
      <c r="G50" s="126"/>
      <c r="H50" s="127"/>
    </row>
    <row r="51" spans="1:8" s="22" customFormat="1" ht="15" customHeight="1">
      <c r="A51" s="220"/>
      <c r="B51" s="23"/>
      <c r="C51" s="221"/>
      <c r="D51" s="222"/>
      <c r="E51" s="20"/>
      <c r="F51" s="21"/>
      <c r="G51" s="126"/>
      <c r="H51" s="127"/>
    </row>
    <row r="52" spans="1:8" s="22" customFormat="1" ht="15" customHeight="1">
      <c r="A52" s="220"/>
      <c r="B52" s="23"/>
      <c r="C52" s="221"/>
      <c r="D52" s="222"/>
      <c r="E52" s="20"/>
      <c r="F52" s="21"/>
      <c r="G52" s="126"/>
      <c r="H52" s="127"/>
    </row>
    <row r="53" spans="1:8" s="22" customFormat="1" ht="15" customHeight="1">
      <c r="A53" s="220"/>
      <c r="B53" s="23"/>
      <c r="C53" s="221"/>
      <c r="D53" s="222"/>
      <c r="E53" s="20"/>
      <c r="F53" s="21"/>
      <c r="G53" s="126"/>
      <c r="H53" s="127"/>
    </row>
    <row r="54" spans="1:8" s="22" customFormat="1" ht="15" customHeight="1">
      <c r="A54" s="220"/>
      <c r="B54" s="23"/>
      <c r="C54" s="221"/>
      <c r="D54" s="222"/>
      <c r="E54" s="20"/>
      <c r="F54" s="21"/>
      <c r="G54" s="126"/>
      <c r="H54" s="127"/>
    </row>
    <row r="55" spans="1:8" s="22" customFormat="1" ht="15" customHeight="1">
      <c r="A55" s="220"/>
      <c r="B55" s="23"/>
      <c r="C55" s="221"/>
      <c r="D55" s="222"/>
      <c r="E55" s="20"/>
      <c r="F55" s="21"/>
      <c r="G55" s="126"/>
      <c r="H55" s="127"/>
    </row>
    <row r="56" spans="1:8" s="22" customFormat="1" ht="15" customHeight="1">
      <c r="A56" s="220"/>
      <c r="B56" s="23"/>
      <c r="C56" s="221"/>
      <c r="D56" s="222"/>
      <c r="E56" s="20"/>
      <c r="F56" s="21"/>
      <c r="G56" s="126"/>
      <c r="H56" s="127"/>
    </row>
    <row r="57" spans="1:8" s="22" customFormat="1" ht="15" customHeight="1">
      <c r="A57" s="220"/>
      <c r="B57" s="23"/>
      <c r="C57" s="221"/>
      <c r="D57" s="222"/>
      <c r="E57" s="20"/>
      <c r="F57" s="21"/>
      <c r="G57" s="126"/>
      <c r="H57" s="127"/>
    </row>
    <row r="58" spans="1:8" s="22" customFormat="1" ht="15" customHeight="1">
      <c r="A58" s="220"/>
      <c r="B58" s="23"/>
      <c r="C58" s="221"/>
      <c r="D58" s="222"/>
      <c r="E58" s="20"/>
      <c r="F58" s="21"/>
      <c r="G58" s="126"/>
      <c r="H58" s="127"/>
    </row>
    <row r="59" spans="1:8" s="22" customFormat="1" ht="15" customHeight="1">
      <c r="A59" s="220"/>
      <c r="B59" s="23"/>
      <c r="C59" s="221"/>
      <c r="D59" s="222"/>
      <c r="E59" s="20"/>
      <c r="F59" s="21"/>
      <c r="G59" s="126"/>
      <c r="H59" s="127"/>
    </row>
    <row r="60" spans="1:8" s="22" customFormat="1" ht="15" customHeight="1">
      <c r="A60" s="220"/>
      <c r="B60" s="23"/>
      <c r="C60" s="221"/>
      <c r="D60" s="222"/>
      <c r="E60" s="20"/>
      <c r="F60" s="21"/>
      <c r="G60" s="126"/>
      <c r="H60" s="127"/>
    </row>
    <row r="61" spans="1:8" s="22" customFormat="1" ht="15" customHeight="1">
      <c r="A61" s="220"/>
      <c r="B61" s="23"/>
      <c r="C61" s="221"/>
      <c r="D61" s="222"/>
      <c r="E61" s="20"/>
      <c r="F61" s="21"/>
      <c r="G61" s="126"/>
      <c r="H61" s="127"/>
    </row>
    <row r="62" spans="1:8" s="22" customFormat="1" ht="15" customHeight="1">
      <c r="A62" s="220"/>
      <c r="B62" s="23"/>
      <c r="C62" s="221"/>
      <c r="D62" s="222"/>
      <c r="E62" s="20"/>
      <c r="F62" s="21"/>
      <c r="G62" s="126"/>
      <c r="H62" s="127"/>
    </row>
    <row r="63" spans="1:8" s="22" customFormat="1" ht="15" customHeight="1">
      <c r="A63" s="220"/>
      <c r="B63" s="23"/>
      <c r="C63" s="221"/>
      <c r="D63" s="222"/>
      <c r="E63" s="20"/>
      <c r="F63" s="21"/>
      <c r="G63" s="126"/>
      <c r="H63" s="127"/>
    </row>
    <row r="64" spans="1:8" s="22" customFormat="1" ht="15" customHeight="1">
      <c r="A64" s="220"/>
      <c r="B64" s="23"/>
      <c r="C64" s="221"/>
      <c r="D64" s="222"/>
      <c r="E64" s="20"/>
      <c r="F64" s="21"/>
      <c r="G64" s="126"/>
      <c r="H64" s="127"/>
    </row>
    <row r="65" spans="1:8" s="22" customFormat="1" ht="15" customHeight="1">
      <c r="A65" s="220"/>
      <c r="B65" s="23"/>
      <c r="C65" s="221"/>
      <c r="D65" s="222"/>
      <c r="E65" s="20"/>
      <c r="F65" s="21"/>
      <c r="G65" s="126"/>
      <c r="H65" s="127"/>
    </row>
    <row r="66" spans="1:8" s="22" customFormat="1" ht="15" customHeight="1">
      <c r="A66" s="220"/>
      <c r="B66" s="23"/>
      <c r="C66" s="221"/>
      <c r="D66" s="222"/>
      <c r="E66" s="20"/>
      <c r="F66" s="21"/>
      <c r="G66" s="126"/>
      <c r="H66" s="127"/>
    </row>
    <row r="67" spans="1:8" s="22" customFormat="1" ht="15" customHeight="1">
      <c r="A67" s="220"/>
      <c r="B67" s="23"/>
      <c r="C67" s="221"/>
      <c r="D67" s="222"/>
      <c r="E67" s="20"/>
      <c r="F67" s="21"/>
      <c r="G67" s="126"/>
      <c r="H67" s="127"/>
    </row>
    <row r="68" spans="1:8" s="22" customFormat="1" ht="15" customHeight="1">
      <c r="A68" s="220"/>
      <c r="B68" s="23"/>
      <c r="C68" s="221"/>
      <c r="D68" s="222"/>
      <c r="E68" s="20"/>
      <c r="F68" s="21"/>
      <c r="G68" s="126"/>
      <c r="H68" s="127"/>
    </row>
    <row r="69" spans="1:8" s="22" customFormat="1" ht="15" customHeight="1">
      <c r="A69" s="220"/>
      <c r="B69" s="23"/>
      <c r="C69" s="221"/>
      <c r="D69" s="222"/>
      <c r="E69" s="20"/>
      <c r="F69" s="21"/>
      <c r="G69" s="126"/>
      <c r="H69" s="127"/>
    </row>
    <row r="70" spans="1:8" s="22" customFormat="1" ht="15" customHeight="1">
      <c r="A70" s="220"/>
      <c r="B70" s="23"/>
      <c r="C70" s="221"/>
      <c r="D70" s="222"/>
      <c r="E70" s="20"/>
      <c r="F70" s="21"/>
      <c r="G70" s="126"/>
      <c r="H70" s="127"/>
    </row>
    <row r="71" spans="1:8" s="22" customFormat="1" ht="15" customHeight="1">
      <c r="A71" s="220"/>
      <c r="B71" s="23"/>
      <c r="C71" s="221"/>
      <c r="D71" s="222"/>
      <c r="E71" s="20"/>
      <c r="F71" s="21"/>
      <c r="G71" s="126"/>
      <c r="H71" s="127"/>
    </row>
    <row r="72" spans="1:8" s="22" customFormat="1" ht="15" customHeight="1">
      <c r="A72" s="220"/>
      <c r="B72" s="23"/>
      <c r="C72" s="221"/>
      <c r="D72" s="222"/>
      <c r="E72" s="20"/>
      <c r="F72" s="21"/>
      <c r="G72" s="126"/>
      <c r="H72" s="127"/>
    </row>
    <row r="73" spans="1:8" s="22" customFormat="1" ht="15" customHeight="1">
      <c r="A73" s="220"/>
      <c r="B73" s="23"/>
      <c r="C73" s="221"/>
      <c r="D73" s="222"/>
      <c r="E73" s="20"/>
      <c r="F73" s="21"/>
      <c r="G73" s="126"/>
      <c r="H73" s="127"/>
    </row>
    <row r="74" spans="1:8" s="22" customFormat="1" ht="15" customHeight="1">
      <c r="A74" s="220"/>
      <c r="B74" s="23"/>
      <c r="C74" s="221"/>
      <c r="D74" s="222"/>
      <c r="E74" s="20"/>
      <c r="F74" s="21"/>
      <c r="G74" s="126"/>
      <c r="H74" s="127"/>
    </row>
    <row r="75" spans="1:8" s="22" customFormat="1" ht="15" customHeight="1">
      <c r="A75" s="220"/>
      <c r="B75" s="23"/>
      <c r="C75" s="221"/>
      <c r="D75" s="222"/>
      <c r="E75" s="20"/>
      <c r="F75" s="21"/>
      <c r="G75" s="126"/>
      <c r="H75" s="127"/>
    </row>
    <row r="76" spans="1:8" s="22" customFormat="1" ht="15" customHeight="1">
      <c r="A76" s="220"/>
      <c r="B76" s="23"/>
      <c r="C76" s="221"/>
      <c r="D76" s="222"/>
      <c r="E76" s="20"/>
      <c r="F76" s="21"/>
      <c r="G76" s="126"/>
      <c r="H76" s="127"/>
    </row>
    <row r="77" spans="1:8" s="22" customFormat="1" ht="15" customHeight="1">
      <c r="A77" s="220"/>
      <c r="B77" s="23"/>
      <c r="C77" s="221"/>
      <c r="D77" s="222"/>
      <c r="E77" s="20"/>
      <c r="F77" s="21"/>
      <c r="G77" s="126"/>
      <c r="H77" s="127"/>
    </row>
    <row r="78" spans="1:8" s="22" customFormat="1" ht="15" customHeight="1">
      <c r="A78" s="220"/>
      <c r="B78" s="23"/>
      <c r="C78" s="221"/>
      <c r="D78" s="222"/>
      <c r="E78" s="20"/>
      <c r="F78" s="21"/>
      <c r="G78" s="126"/>
      <c r="H78" s="127"/>
    </row>
    <row r="79" spans="1:8" s="22" customFormat="1" ht="15" customHeight="1">
      <c r="A79" s="220"/>
      <c r="B79" s="23"/>
      <c r="C79" s="221"/>
      <c r="D79" s="222"/>
      <c r="E79" s="20"/>
      <c r="F79" s="21"/>
      <c r="G79" s="126"/>
      <c r="H79" s="127"/>
    </row>
    <row r="80" spans="1:8" s="22" customFormat="1" ht="15" customHeight="1">
      <c r="A80" s="220"/>
      <c r="B80" s="23"/>
      <c r="C80" s="221"/>
      <c r="D80" s="222"/>
      <c r="E80" s="20"/>
      <c r="F80" s="21"/>
      <c r="G80" s="126"/>
      <c r="H80" s="127"/>
    </row>
    <row r="81" spans="1:8" s="22" customFormat="1" ht="15" customHeight="1">
      <c r="A81" s="220"/>
      <c r="B81" s="23"/>
      <c r="C81" s="221"/>
      <c r="D81" s="222"/>
      <c r="E81" s="20"/>
      <c r="F81" s="21"/>
      <c r="G81" s="126"/>
      <c r="H81" s="127"/>
    </row>
    <row r="82" spans="1:8" s="22" customFormat="1" ht="15" customHeight="1">
      <c r="A82" s="220"/>
      <c r="B82" s="23"/>
      <c r="C82" s="221"/>
      <c r="D82" s="222"/>
      <c r="E82" s="20"/>
      <c r="F82" s="21"/>
      <c r="G82" s="126"/>
      <c r="H82" s="127"/>
    </row>
    <row r="83" spans="1:8" s="22" customFormat="1" ht="15" customHeight="1">
      <c r="A83" s="220"/>
      <c r="B83" s="23"/>
      <c r="C83" s="221"/>
      <c r="D83" s="222"/>
      <c r="E83" s="20"/>
      <c r="F83" s="21"/>
      <c r="G83" s="126"/>
      <c r="H83" s="127"/>
    </row>
    <row r="84" spans="1:8" s="22" customFormat="1" ht="15" customHeight="1">
      <c r="A84" s="220"/>
      <c r="B84" s="23"/>
      <c r="C84" s="221"/>
      <c r="D84" s="222"/>
      <c r="E84" s="20"/>
      <c r="F84" s="21"/>
      <c r="G84" s="126"/>
      <c r="H84" s="127"/>
    </row>
    <row r="85" spans="1:8" s="22" customFormat="1" ht="15" customHeight="1">
      <c r="A85" s="220"/>
      <c r="B85" s="23"/>
      <c r="C85" s="221"/>
      <c r="D85" s="222"/>
      <c r="E85" s="20"/>
      <c r="F85" s="21"/>
      <c r="G85" s="126"/>
      <c r="H85" s="127"/>
    </row>
    <row r="86" spans="1:8" s="22" customFormat="1" ht="15" customHeight="1">
      <c r="A86" s="220"/>
      <c r="B86" s="23"/>
      <c r="C86" s="221"/>
      <c r="D86" s="222"/>
      <c r="E86" s="20"/>
      <c r="F86" s="21"/>
      <c r="G86" s="126"/>
      <c r="H86" s="127"/>
    </row>
    <row r="87" spans="1:8" s="22" customFormat="1" ht="15" customHeight="1">
      <c r="A87" s="220"/>
      <c r="B87" s="23"/>
      <c r="C87" s="221"/>
      <c r="D87" s="222"/>
      <c r="E87" s="20"/>
      <c r="F87" s="21"/>
      <c r="G87" s="126"/>
      <c r="H87" s="127"/>
    </row>
    <row r="88" spans="1:8" s="22" customFormat="1" ht="15" customHeight="1">
      <c r="A88" s="220"/>
      <c r="B88" s="23"/>
      <c r="C88" s="221"/>
      <c r="D88" s="222"/>
      <c r="E88" s="20"/>
      <c r="F88" s="21"/>
      <c r="G88" s="126"/>
      <c r="H88" s="127"/>
    </row>
    <row r="89" spans="1:8" s="22" customFormat="1" ht="15" customHeight="1">
      <c r="A89" s="220"/>
      <c r="B89" s="23"/>
      <c r="C89" s="221"/>
      <c r="D89" s="222"/>
      <c r="E89" s="20"/>
      <c r="F89" s="21"/>
      <c r="G89" s="126"/>
      <c r="H89" s="127"/>
    </row>
    <row r="90" spans="1:8" s="22" customFormat="1" ht="15" customHeight="1">
      <c r="A90" s="220"/>
      <c r="B90" s="23"/>
      <c r="C90" s="221"/>
      <c r="D90" s="222"/>
      <c r="E90" s="20"/>
      <c r="F90" s="21"/>
      <c r="G90" s="126"/>
      <c r="H90" s="127"/>
    </row>
    <row r="91" spans="1:8" s="22" customFormat="1" ht="15" customHeight="1">
      <c r="A91" s="220"/>
      <c r="B91" s="23"/>
      <c r="C91" s="221"/>
      <c r="D91" s="222"/>
      <c r="E91" s="20"/>
      <c r="F91" s="21"/>
      <c r="G91" s="126"/>
      <c r="H91" s="127"/>
    </row>
    <row r="92" spans="1:8" s="22" customFormat="1" ht="15" customHeight="1">
      <c r="A92" s="220"/>
      <c r="B92" s="23"/>
      <c r="C92" s="221"/>
      <c r="D92" s="222"/>
      <c r="E92" s="20"/>
      <c r="F92" s="21"/>
      <c r="G92" s="126"/>
      <c r="H92" s="127"/>
    </row>
    <row r="93" spans="1:8" s="22" customFormat="1" ht="15" customHeight="1">
      <c r="A93" s="220"/>
      <c r="B93" s="23"/>
      <c r="C93" s="221"/>
      <c r="D93" s="222"/>
      <c r="E93" s="20"/>
      <c r="F93" s="21"/>
      <c r="G93" s="126"/>
      <c r="H93" s="127"/>
    </row>
    <row r="94" spans="1:8" s="22" customFormat="1" ht="15" customHeight="1">
      <c r="A94" s="220"/>
      <c r="B94" s="23"/>
      <c r="C94" s="221"/>
      <c r="D94" s="222"/>
      <c r="E94" s="20"/>
      <c r="F94" s="21"/>
      <c r="G94" s="126"/>
      <c r="H94" s="127"/>
    </row>
    <row r="95" spans="1:8" s="22" customFormat="1" ht="15" customHeight="1">
      <c r="A95" s="220"/>
      <c r="B95" s="23"/>
      <c r="C95" s="221"/>
      <c r="D95" s="222"/>
      <c r="E95" s="20"/>
      <c r="F95" s="21"/>
      <c r="G95" s="126"/>
      <c r="H95" s="127"/>
    </row>
    <row r="96" spans="1:8" s="22" customFormat="1" ht="15" customHeight="1">
      <c r="A96" s="220"/>
      <c r="B96" s="23"/>
      <c r="C96" s="221"/>
      <c r="D96" s="222"/>
      <c r="E96" s="20"/>
      <c r="F96" s="21"/>
      <c r="G96" s="126"/>
      <c r="H96" s="127"/>
    </row>
    <row r="97" spans="1:8" s="22" customFormat="1" ht="15" customHeight="1">
      <c r="A97" s="220"/>
      <c r="B97" s="23"/>
      <c r="C97" s="221"/>
      <c r="D97" s="222"/>
      <c r="E97" s="20"/>
      <c r="F97" s="21"/>
      <c r="G97" s="126"/>
      <c r="H97" s="127"/>
    </row>
    <row r="98" spans="1:8" s="22" customFormat="1" ht="15" customHeight="1">
      <c r="A98" s="220"/>
      <c r="B98" s="23"/>
      <c r="C98" s="221"/>
      <c r="D98" s="222"/>
      <c r="E98" s="20"/>
      <c r="F98" s="21"/>
      <c r="G98" s="126"/>
      <c r="H98" s="127"/>
    </row>
    <row r="99" spans="1:8" s="22" customFormat="1" ht="15" customHeight="1">
      <c r="A99" s="220"/>
      <c r="B99" s="23"/>
      <c r="C99" s="221"/>
      <c r="D99" s="222"/>
      <c r="E99" s="20"/>
      <c r="F99" s="21"/>
      <c r="G99" s="126"/>
      <c r="H99" s="127"/>
    </row>
    <row r="100" spans="1:8" s="22" customFormat="1" ht="15" customHeight="1">
      <c r="A100" s="220"/>
      <c r="B100" s="23"/>
      <c r="C100" s="221"/>
      <c r="D100" s="222"/>
      <c r="E100" s="20"/>
      <c r="F100" s="21"/>
      <c r="G100" s="126"/>
      <c r="H100" s="127"/>
    </row>
    <row r="101" spans="1:8" s="22" customFormat="1" ht="15" customHeight="1">
      <c r="A101" s="220"/>
      <c r="B101" s="23"/>
      <c r="C101" s="221"/>
      <c r="D101" s="222"/>
      <c r="E101" s="20"/>
      <c r="F101" s="21"/>
      <c r="G101" s="126"/>
      <c r="H101" s="127"/>
    </row>
    <row r="102" spans="1:8" s="22" customFormat="1" ht="15" customHeight="1">
      <c r="A102" s="220"/>
      <c r="B102" s="23"/>
      <c r="C102" s="221"/>
      <c r="D102" s="222"/>
      <c r="E102" s="20"/>
      <c r="F102" s="21"/>
      <c r="G102" s="126"/>
      <c r="H102" s="127"/>
    </row>
    <row r="103" spans="1:8" s="22" customFormat="1" ht="15" customHeight="1">
      <c r="A103" s="220"/>
      <c r="B103" s="23"/>
      <c r="C103" s="221"/>
      <c r="D103" s="222"/>
      <c r="E103" s="20"/>
      <c r="F103" s="21"/>
      <c r="G103" s="126"/>
      <c r="H103" s="127"/>
    </row>
    <row r="104" spans="1:8" s="22" customFormat="1" ht="15" customHeight="1">
      <c r="A104" s="220"/>
      <c r="B104" s="23"/>
      <c r="C104" s="221"/>
      <c r="D104" s="222"/>
      <c r="E104" s="20"/>
      <c r="F104" s="21"/>
      <c r="G104" s="126"/>
      <c r="H104" s="127"/>
    </row>
    <row r="105" spans="1:8" s="22" customFormat="1" ht="15" customHeight="1">
      <c r="A105" s="220"/>
      <c r="B105" s="23"/>
      <c r="C105" s="221"/>
      <c r="D105" s="222"/>
      <c r="E105" s="20"/>
      <c r="F105" s="21"/>
      <c r="G105" s="126"/>
      <c r="H105" s="127"/>
    </row>
    <row r="106" spans="1:8" s="22" customFormat="1" ht="15" customHeight="1">
      <c r="A106" s="220"/>
      <c r="B106" s="23"/>
      <c r="C106" s="221"/>
      <c r="D106" s="222"/>
      <c r="E106" s="20"/>
      <c r="F106" s="21"/>
      <c r="G106" s="126"/>
      <c r="H106" s="127"/>
    </row>
    <row r="107" spans="1:8" s="22" customFormat="1" ht="15" customHeight="1">
      <c r="A107" s="220"/>
      <c r="B107" s="23"/>
      <c r="C107" s="221"/>
      <c r="D107" s="222"/>
      <c r="E107" s="20"/>
      <c r="F107" s="21"/>
      <c r="G107" s="126"/>
      <c r="H107" s="127"/>
    </row>
    <row r="108" spans="1:8" s="22" customFormat="1" ht="15" customHeight="1">
      <c r="A108" s="220"/>
      <c r="B108" s="23"/>
      <c r="C108" s="221"/>
      <c r="D108" s="222"/>
      <c r="E108" s="20"/>
      <c r="F108" s="21"/>
      <c r="G108" s="126"/>
      <c r="H108" s="127"/>
    </row>
    <row r="109" spans="1:8" s="22" customFormat="1" ht="15" customHeight="1">
      <c r="A109" s="220"/>
      <c r="B109" s="23"/>
      <c r="C109" s="221"/>
      <c r="D109" s="222"/>
      <c r="E109" s="20"/>
      <c r="F109" s="21"/>
      <c r="G109" s="126"/>
      <c r="H109" s="127"/>
    </row>
    <row r="110" spans="1:8" s="22" customFormat="1" ht="15" customHeight="1">
      <c r="A110" s="220"/>
      <c r="B110" s="23"/>
      <c r="C110" s="221"/>
      <c r="D110" s="222"/>
      <c r="E110" s="20"/>
      <c r="F110" s="21"/>
      <c r="G110" s="126"/>
      <c r="H110" s="127"/>
    </row>
    <row r="111" spans="1:8" s="22" customFormat="1" ht="15" customHeight="1">
      <c r="A111" s="220"/>
      <c r="B111" s="23"/>
      <c r="C111" s="221"/>
      <c r="D111" s="222"/>
      <c r="E111" s="20"/>
      <c r="F111" s="21"/>
      <c r="G111" s="126"/>
      <c r="H111" s="127"/>
    </row>
    <row r="112" spans="1:8" s="22" customFormat="1" ht="15" customHeight="1">
      <c r="A112" s="220"/>
      <c r="B112" s="23"/>
      <c r="C112" s="221"/>
      <c r="D112" s="222"/>
      <c r="E112" s="20"/>
      <c r="F112" s="21"/>
      <c r="G112" s="126"/>
      <c r="H112" s="127"/>
    </row>
    <row r="113" spans="1:8" s="22" customFormat="1" ht="15" customHeight="1">
      <c r="A113" s="220"/>
      <c r="B113" s="23"/>
      <c r="C113" s="221"/>
      <c r="D113" s="222"/>
      <c r="E113" s="20"/>
      <c r="F113" s="21"/>
      <c r="G113" s="126"/>
      <c r="H113" s="127"/>
    </row>
    <row r="114" spans="1:8" s="22" customFormat="1" ht="15" customHeight="1">
      <c r="A114" s="220"/>
      <c r="B114" s="23"/>
      <c r="C114" s="221"/>
      <c r="D114" s="222"/>
      <c r="E114" s="20"/>
      <c r="F114" s="21"/>
      <c r="G114" s="126"/>
      <c r="H114" s="127"/>
    </row>
    <row r="115" spans="1:8" s="22" customFormat="1" ht="15" customHeight="1">
      <c r="A115" s="220"/>
      <c r="B115" s="23"/>
      <c r="C115" s="221"/>
      <c r="D115" s="222"/>
      <c r="E115" s="20"/>
      <c r="F115" s="21"/>
      <c r="G115" s="126"/>
      <c r="H115" s="127"/>
    </row>
    <row r="116" spans="1:8" s="22" customFormat="1" ht="15" customHeight="1">
      <c r="A116" s="220"/>
      <c r="B116" s="23"/>
      <c r="C116" s="221"/>
      <c r="D116" s="222"/>
      <c r="E116" s="20"/>
      <c r="F116" s="21"/>
      <c r="G116" s="126"/>
      <c r="H116" s="127"/>
    </row>
    <row r="117" spans="1:8" s="22" customFormat="1" ht="15" customHeight="1">
      <c r="A117" s="220"/>
      <c r="B117" s="23"/>
      <c r="C117" s="221"/>
      <c r="D117" s="222"/>
      <c r="E117" s="20"/>
      <c r="F117" s="21"/>
      <c r="G117" s="126"/>
      <c r="H117" s="127"/>
    </row>
    <row r="118" spans="1:8" s="22" customFormat="1" ht="15" customHeight="1">
      <c r="A118" s="220"/>
      <c r="B118" s="23"/>
      <c r="C118" s="221"/>
      <c r="D118" s="222"/>
      <c r="E118" s="20"/>
      <c r="F118" s="21"/>
      <c r="G118" s="126"/>
      <c r="H118" s="127"/>
    </row>
    <row r="119" spans="1:8" s="22" customFormat="1" ht="15" customHeight="1">
      <c r="A119" s="220"/>
      <c r="B119" s="23"/>
      <c r="C119" s="221"/>
      <c r="D119" s="222"/>
      <c r="E119" s="20"/>
      <c r="F119" s="21"/>
      <c r="G119" s="126"/>
      <c r="H119" s="127"/>
    </row>
    <row r="120" spans="1:8" s="22" customFormat="1" ht="15" customHeight="1">
      <c r="A120" s="220"/>
      <c r="B120" s="23"/>
      <c r="C120" s="221"/>
      <c r="D120" s="222"/>
      <c r="E120" s="20"/>
      <c r="F120" s="21"/>
      <c r="G120" s="126"/>
      <c r="H120" s="127"/>
    </row>
    <row r="121" spans="1:8" s="22" customFormat="1" ht="15" customHeight="1">
      <c r="A121" s="220"/>
      <c r="B121" s="23"/>
      <c r="C121" s="221"/>
      <c r="D121" s="222"/>
      <c r="E121" s="20"/>
      <c r="F121" s="21"/>
      <c r="G121" s="126"/>
      <c r="H121" s="127"/>
    </row>
    <row r="122" spans="1:8" s="22" customFormat="1" ht="15" customHeight="1">
      <c r="A122" s="220"/>
      <c r="B122" s="23"/>
      <c r="C122" s="221"/>
      <c r="D122" s="222"/>
      <c r="E122" s="20"/>
      <c r="F122" s="21"/>
      <c r="G122" s="126"/>
      <c r="H122" s="127"/>
    </row>
    <row r="123" spans="1:8" s="22" customFormat="1" ht="15" customHeight="1">
      <c r="A123" s="220"/>
      <c r="B123" s="23"/>
      <c r="C123" s="221"/>
      <c r="D123" s="222"/>
      <c r="E123" s="20"/>
      <c r="F123" s="21"/>
      <c r="G123" s="126"/>
      <c r="H123" s="127"/>
    </row>
    <row r="124" spans="1:8" s="22" customFormat="1" ht="15" customHeight="1">
      <c r="A124" s="220"/>
      <c r="B124" s="23"/>
      <c r="C124" s="221"/>
      <c r="D124" s="222"/>
      <c r="E124" s="20"/>
      <c r="F124" s="21"/>
      <c r="G124" s="126"/>
      <c r="H124" s="127"/>
    </row>
    <row r="125" spans="1:8" s="22" customFormat="1" ht="15" customHeight="1">
      <c r="A125" s="220"/>
      <c r="B125" s="23"/>
      <c r="C125" s="221"/>
      <c r="D125" s="222"/>
      <c r="E125" s="20"/>
      <c r="F125" s="21"/>
      <c r="G125" s="126"/>
      <c r="H125" s="127"/>
    </row>
    <row r="126" spans="1:8" s="22" customFormat="1" ht="15" customHeight="1">
      <c r="A126" s="220"/>
      <c r="B126" s="23"/>
      <c r="C126" s="221"/>
      <c r="D126" s="222"/>
      <c r="E126" s="20"/>
      <c r="F126" s="21"/>
      <c r="G126" s="126"/>
      <c r="H126" s="127"/>
    </row>
    <row r="127" spans="1:8" s="22" customFormat="1" ht="15" customHeight="1">
      <c r="A127" s="220"/>
      <c r="B127" s="23"/>
      <c r="C127" s="221"/>
      <c r="D127" s="222"/>
      <c r="E127" s="20"/>
      <c r="F127" s="21"/>
      <c r="G127" s="126"/>
      <c r="H127" s="127"/>
    </row>
    <row r="128" spans="1:8" s="22" customFormat="1" ht="15" customHeight="1">
      <c r="A128" s="220"/>
      <c r="B128" s="23"/>
      <c r="C128" s="221"/>
      <c r="D128" s="222"/>
      <c r="E128" s="20"/>
      <c r="F128" s="21"/>
      <c r="G128" s="126"/>
      <c r="H128" s="127"/>
    </row>
    <row r="129" spans="1:8" s="22" customFormat="1" ht="15" customHeight="1">
      <c r="A129" s="220"/>
      <c r="B129" s="23"/>
      <c r="C129" s="221"/>
      <c r="D129" s="222"/>
      <c r="E129" s="20"/>
      <c r="F129" s="21"/>
      <c r="G129" s="126"/>
      <c r="H129" s="127"/>
    </row>
    <row r="130" spans="1:8" s="22" customFormat="1" ht="15" customHeight="1">
      <c r="A130" s="220"/>
      <c r="B130" s="23"/>
      <c r="C130" s="221"/>
      <c r="D130" s="222"/>
      <c r="E130" s="20"/>
      <c r="F130" s="21"/>
      <c r="G130" s="126"/>
      <c r="H130" s="127"/>
    </row>
    <row r="131" spans="1:8" s="22" customFormat="1" ht="15" customHeight="1">
      <c r="A131" s="220"/>
      <c r="B131" s="23"/>
      <c r="C131" s="221"/>
      <c r="D131" s="222"/>
      <c r="E131" s="20"/>
      <c r="F131" s="21"/>
      <c r="G131" s="126"/>
      <c r="H131" s="127"/>
    </row>
    <row r="132" spans="1:8" s="22" customFormat="1" ht="15" customHeight="1">
      <c r="A132" s="220"/>
      <c r="B132" s="23"/>
      <c r="C132" s="221"/>
      <c r="D132" s="222"/>
      <c r="E132" s="20"/>
      <c r="F132" s="21"/>
      <c r="G132" s="126"/>
      <c r="H132" s="127"/>
    </row>
    <row r="133" spans="1:8" s="22" customFormat="1" ht="15" customHeight="1">
      <c r="A133" s="220"/>
      <c r="B133" s="23"/>
      <c r="C133" s="221"/>
      <c r="D133" s="222"/>
      <c r="E133" s="20"/>
      <c r="F133" s="21"/>
      <c r="G133" s="126"/>
      <c r="H133" s="127"/>
    </row>
    <row r="134" spans="1:8" s="22" customFormat="1" ht="15" customHeight="1">
      <c r="A134" s="220"/>
      <c r="B134" s="23"/>
      <c r="C134" s="221"/>
      <c r="D134" s="222"/>
      <c r="E134" s="20"/>
      <c r="F134" s="21"/>
      <c r="G134" s="126"/>
      <c r="H134" s="127"/>
    </row>
    <row r="135" spans="1:8" s="22" customFormat="1" ht="15" customHeight="1">
      <c r="A135" s="220"/>
      <c r="B135" s="23"/>
      <c r="C135" s="221"/>
      <c r="D135" s="222"/>
      <c r="E135" s="20"/>
      <c r="F135" s="21"/>
      <c r="G135" s="126"/>
      <c r="H135" s="127"/>
    </row>
    <row r="136" spans="1:8" s="22" customFormat="1" ht="15" customHeight="1">
      <c r="A136" s="220"/>
      <c r="B136" s="23"/>
      <c r="C136" s="221"/>
      <c r="D136" s="222"/>
      <c r="E136" s="20"/>
      <c r="F136" s="21"/>
      <c r="G136" s="126"/>
      <c r="H136" s="127"/>
    </row>
    <row r="137" spans="1:8" s="22" customFormat="1" ht="15" customHeight="1">
      <c r="A137" s="220"/>
      <c r="B137" s="23"/>
      <c r="C137" s="221"/>
      <c r="D137" s="222"/>
      <c r="E137" s="20"/>
      <c r="F137" s="21"/>
      <c r="G137" s="126"/>
      <c r="H137" s="127"/>
    </row>
    <row r="138" spans="1:8" s="22" customFormat="1" ht="15" customHeight="1">
      <c r="A138" s="220"/>
      <c r="B138" s="23"/>
      <c r="C138" s="221"/>
      <c r="D138" s="222"/>
      <c r="E138" s="20"/>
      <c r="F138" s="21"/>
      <c r="G138" s="126"/>
      <c r="H138" s="127"/>
    </row>
    <row r="139" spans="1:8" s="22" customFormat="1" ht="15" customHeight="1">
      <c r="A139" s="220"/>
      <c r="B139" s="23"/>
      <c r="C139" s="221"/>
      <c r="D139" s="222"/>
      <c r="E139" s="20"/>
      <c r="F139" s="21"/>
      <c r="G139" s="126"/>
      <c r="H139" s="127"/>
    </row>
    <row r="140" spans="1:8" s="22" customFormat="1" ht="15" customHeight="1">
      <c r="A140" s="220"/>
      <c r="B140" s="23"/>
      <c r="C140" s="221"/>
      <c r="D140" s="222"/>
      <c r="E140" s="20"/>
      <c r="F140" s="21"/>
      <c r="G140" s="126"/>
      <c r="H140" s="127"/>
    </row>
    <row r="141" spans="1:8" s="22" customFormat="1" ht="15" customHeight="1">
      <c r="A141" s="220"/>
      <c r="B141" s="23"/>
      <c r="C141" s="221"/>
      <c r="D141" s="222"/>
      <c r="E141" s="20"/>
      <c r="F141" s="21"/>
      <c r="G141" s="126"/>
      <c r="H141" s="127"/>
    </row>
    <row r="142" spans="1:8" s="22" customFormat="1" ht="15" customHeight="1">
      <c r="A142" s="220"/>
      <c r="B142" s="23"/>
      <c r="C142" s="221"/>
      <c r="D142" s="222"/>
      <c r="E142" s="20"/>
      <c r="F142" s="21"/>
      <c r="G142" s="126"/>
      <c r="H142" s="127"/>
    </row>
    <row r="143" spans="1:8" s="22" customFormat="1" ht="15" customHeight="1">
      <c r="A143" s="220"/>
      <c r="B143" s="23"/>
      <c r="C143" s="221"/>
      <c r="D143" s="222"/>
      <c r="E143" s="20"/>
      <c r="F143" s="21"/>
      <c r="G143" s="126"/>
      <c r="H143" s="127"/>
    </row>
    <row r="144" spans="1:8" s="22" customFormat="1" ht="15" customHeight="1">
      <c r="A144" s="220"/>
      <c r="B144" s="23"/>
      <c r="C144" s="221"/>
      <c r="D144" s="222"/>
      <c r="E144" s="20"/>
      <c r="F144" s="21"/>
      <c r="G144" s="126"/>
      <c r="H144" s="127"/>
    </row>
    <row r="145" spans="1:8" s="22" customFormat="1" ht="15" customHeight="1">
      <c r="A145" s="220"/>
      <c r="B145" s="23"/>
      <c r="C145" s="221"/>
      <c r="D145" s="222"/>
      <c r="E145" s="20"/>
      <c r="F145" s="21"/>
      <c r="G145" s="126"/>
      <c r="H145" s="127"/>
    </row>
    <row r="146" spans="1:8" s="22" customFormat="1" ht="15" customHeight="1">
      <c r="A146" s="220"/>
      <c r="B146" s="23"/>
      <c r="C146" s="221"/>
      <c r="D146" s="222"/>
      <c r="E146" s="20"/>
      <c r="F146" s="21"/>
      <c r="G146" s="126"/>
      <c r="H146" s="127"/>
    </row>
    <row r="147" spans="1:8" s="22" customFormat="1" ht="15" customHeight="1">
      <c r="A147" s="220"/>
      <c r="B147" s="23"/>
      <c r="C147" s="221"/>
      <c r="D147" s="222"/>
      <c r="E147" s="20"/>
      <c r="F147" s="21"/>
      <c r="G147" s="126"/>
      <c r="H147" s="127"/>
    </row>
    <row r="148" spans="1:8" s="22" customFormat="1" ht="15" customHeight="1">
      <c r="A148" s="220"/>
      <c r="B148" s="23"/>
      <c r="C148" s="221"/>
      <c r="D148" s="222"/>
      <c r="E148" s="20"/>
      <c r="F148" s="21"/>
      <c r="G148" s="126"/>
      <c r="H148" s="127"/>
    </row>
    <row r="149" spans="1:8" s="22" customFormat="1" ht="15" customHeight="1">
      <c r="A149" s="220"/>
      <c r="B149" s="23"/>
      <c r="C149" s="221"/>
      <c r="D149" s="222"/>
      <c r="E149" s="20"/>
      <c r="F149" s="21"/>
      <c r="G149" s="126"/>
      <c r="H149" s="127"/>
    </row>
    <row r="150" spans="1:8" s="22" customFormat="1" ht="15" customHeight="1">
      <c r="A150" s="220"/>
      <c r="B150" s="23"/>
      <c r="C150" s="221"/>
      <c r="D150" s="222"/>
      <c r="E150" s="20"/>
      <c r="F150" s="21"/>
      <c r="G150" s="126"/>
      <c r="H150" s="127"/>
    </row>
    <row r="151" spans="1:8" s="22" customFormat="1" ht="15" customHeight="1">
      <c r="A151" s="220"/>
      <c r="B151" s="23"/>
      <c r="C151" s="221"/>
      <c r="D151" s="222"/>
      <c r="E151" s="20"/>
      <c r="F151" s="21"/>
      <c r="G151" s="126"/>
      <c r="H151" s="127"/>
    </row>
    <row r="152" spans="1:8" s="22" customFormat="1" ht="15" customHeight="1">
      <c r="A152" s="220"/>
      <c r="B152" s="23"/>
      <c r="C152" s="221"/>
      <c r="D152" s="222"/>
      <c r="E152" s="20"/>
      <c r="F152" s="21"/>
      <c r="G152" s="126"/>
      <c r="H152" s="127"/>
    </row>
    <row r="153" spans="1:8" s="22" customFormat="1" ht="15" customHeight="1">
      <c r="A153" s="220"/>
      <c r="B153" s="23"/>
      <c r="C153" s="221"/>
      <c r="D153" s="222"/>
      <c r="E153" s="20"/>
      <c r="F153" s="21"/>
      <c r="G153" s="126"/>
      <c r="H153" s="127"/>
    </row>
    <row r="154" spans="1:8" s="22" customFormat="1" ht="15" customHeight="1">
      <c r="A154" s="220"/>
      <c r="B154" s="23"/>
      <c r="C154" s="221"/>
      <c r="D154" s="222"/>
      <c r="E154" s="20"/>
      <c r="F154" s="21"/>
      <c r="G154" s="126"/>
      <c r="H154" s="127"/>
    </row>
    <row r="155" spans="1:8" s="22" customFormat="1" ht="15" customHeight="1">
      <c r="A155" s="220"/>
      <c r="B155" s="23"/>
      <c r="C155" s="221"/>
      <c r="D155" s="222"/>
      <c r="E155" s="20"/>
      <c r="F155" s="21"/>
      <c r="G155" s="126"/>
      <c r="H155" s="127"/>
    </row>
    <row r="156" spans="1:8" s="22" customFormat="1" ht="15" customHeight="1">
      <c r="A156" s="220"/>
      <c r="B156" s="23"/>
      <c r="C156" s="221"/>
      <c r="D156" s="222"/>
      <c r="E156" s="20"/>
      <c r="F156" s="21"/>
      <c r="G156" s="126"/>
      <c r="H156" s="127"/>
    </row>
    <row r="157" spans="1:8" s="22" customFormat="1" ht="15" customHeight="1">
      <c r="A157" s="220"/>
      <c r="B157" s="23"/>
      <c r="C157" s="221"/>
      <c r="D157" s="222"/>
      <c r="E157" s="20"/>
      <c r="F157" s="21"/>
      <c r="G157" s="126"/>
      <c r="H157" s="127"/>
    </row>
    <row r="158" spans="1:8" s="22" customFormat="1" ht="15" customHeight="1">
      <c r="A158" s="220"/>
      <c r="B158" s="23"/>
      <c r="C158" s="221"/>
      <c r="D158" s="222"/>
      <c r="E158" s="20"/>
      <c r="F158" s="21"/>
      <c r="G158" s="126"/>
      <c r="H158" s="127"/>
    </row>
    <row r="159" spans="1:8" s="22" customFormat="1" ht="15" customHeight="1">
      <c r="A159" s="220"/>
      <c r="B159" s="23"/>
      <c r="C159" s="221"/>
      <c r="D159" s="222"/>
      <c r="E159" s="20"/>
      <c r="F159" s="21"/>
      <c r="G159" s="126"/>
      <c r="H159" s="127"/>
    </row>
    <row r="160" spans="1:8" s="22" customFormat="1" ht="15" customHeight="1">
      <c r="A160" s="220"/>
      <c r="B160" s="23"/>
      <c r="C160" s="221"/>
      <c r="D160" s="222"/>
      <c r="E160" s="20"/>
      <c r="F160" s="21"/>
      <c r="G160" s="126"/>
      <c r="H160" s="127"/>
    </row>
    <row r="161" spans="1:8" s="22" customFormat="1" ht="15" customHeight="1">
      <c r="A161" s="220"/>
      <c r="B161" s="23"/>
      <c r="C161" s="221"/>
      <c r="D161" s="222"/>
      <c r="E161" s="20"/>
      <c r="F161" s="21"/>
      <c r="G161" s="126"/>
      <c r="H161" s="127"/>
    </row>
    <row r="162" spans="1:8" s="22" customFormat="1" ht="15" customHeight="1">
      <c r="A162" s="220"/>
      <c r="B162" s="23"/>
      <c r="C162" s="221"/>
      <c r="D162" s="222"/>
      <c r="E162" s="20"/>
      <c r="F162" s="21"/>
      <c r="G162" s="126"/>
      <c r="H162" s="127"/>
    </row>
    <row r="163" spans="1:8" s="22" customFormat="1" ht="15" customHeight="1">
      <c r="A163" s="220"/>
      <c r="B163" s="23"/>
      <c r="C163" s="221"/>
      <c r="D163" s="222"/>
      <c r="E163" s="20"/>
      <c r="F163" s="21"/>
      <c r="G163" s="126"/>
      <c r="H163" s="127"/>
    </row>
    <row r="164" spans="1:8" s="22" customFormat="1" ht="15" customHeight="1">
      <c r="A164" s="220"/>
      <c r="B164" s="23"/>
      <c r="C164" s="221"/>
      <c r="D164" s="222"/>
      <c r="E164" s="20"/>
      <c r="F164" s="21"/>
      <c r="G164" s="126"/>
      <c r="H164" s="127"/>
    </row>
    <row r="165" spans="1:8" s="22" customFormat="1" ht="15" customHeight="1">
      <c r="A165" s="220"/>
      <c r="B165" s="23"/>
      <c r="C165" s="221"/>
      <c r="D165" s="222"/>
      <c r="E165" s="20"/>
      <c r="F165" s="21"/>
      <c r="G165" s="126"/>
      <c r="H165" s="127"/>
    </row>
    <row r="166" spans="1:8" s="22" customFormat="1" ht="15" customHeight="1">
      <c r="A166" s="220"/>
      <c r="B166" s="23"/>
      <c r="C166" s="221"/>
      <c r="D166" s="222"/>
      <c r="E166" s="20"/>
      <c r="F166" s="21"/>
      <c r="G166" s="126"/>
      <c r="H166" s="127"/>
    </row>
    <row r="167" spans="1:8" s="22" customFormat="1" ht="15" customHeight="1">
      <c r="A167" s="220"/>
      <c r="B167" s="23"/>
      <c r="C167" s="221"/>
      <c r="D167" s="222"/>
      <c r="E167" s="20"/>
      <c r="F167" s="21"/>
      <c r="G167" s="126"/>
      <c r="H167" s="127"/>
    </row>
    <row r="168" spans="1:8" s="22" customFormat="1" ht="15" customHeight="1">
      <c r="A168" s="220"/>
      <c r="B168" s="23"/>
      <c r="C168" s="221"/>
      <c r="D168" s="222"/>
      <c r="E168" s="20"/>
      <c r="F168" s="21"/>
      <c r="G168" s="126"/>
      <c r="H168" s="127"/>
    </row>
    <row r="169" spans="1:8" s="22" customFormat="1" ht="15" customHeight="1">
      <c r="A169" s="220"/>
      <c r="B169" s="23"/>
      <c r="C169" s="221"/>
      <c r="D169" s="222"/>
      <c r="E169" s="20"/>
      <c r="F169" s="21"/>
      <c r="G169" s="126"/>
      <c r="H169" s="127"/>
    </row>
    <row r="170" spans="1:8" s="22" customFormat="1" ht="15" customHeight="1">
      <c r="A170" s="220"/>
      <c r="B170" s="23"/>
      <c r="C170" s="221"/>
      <c r="D170" s="222"/>
      <c r="E170" s="20"/>
      <c r="F170" s="21"/>
      <c r="G170" s="126"/>
      <c r="H170" s="127"/>
    </row>
    <row r="171" spans="1:8" s="22" customFormat="1" ht="15" customHeight="1">
      <c r="A171" s="220"/>
      <c r="B171" s="23"/>
      <c r="C171" s="221"/>
      <c r="D171" s="222"/>
      <c r="E171" s="20"/>
      <c r="F171" s="21"/>
      <c r="G171" s="126"/>
      <c r="H171" s="127"/>
    </row>
    <row r="172" spans="1:8" s="22" customFormat="1" ht="15" customHeight="1">
      <c r="A172" s="220"/>
      <c r="B172" s="23"/>
      <c r="C172" s="221"/>
      <c r="D172" s="222"/>
      <c r="E172" s="20"/>
      <c r="F172" s="21"/>
      <c r="G172" s="126"/>
      <c r="H172" s="127"/>
    </row>
    <row r="173" spans="1:8" s="22" customFormat="1" ht="15" customHeight="1">
      <c r="A173" s="220"/>
      <c r="B173" s="23"/>
      <c r="C173" s="221"/>
      <c r="D173" s="222"/>
      <c r="E173" s="20"/>
      <c r="F173" s="21"/>
      <c r="G173" s="126"/>
      <c r="H173" s="127"/>
    </row>
    <row r="174" spans="1:8" s="22" customFormat="1" ht="15" customHeight="1">
      <c r="A174" s="220"/>
      <c r="B174" s="23"/>
      <c r="C174" s="221"/>
      <c r="D174" s="222"/>
      <c r="E174" s="20"/>
      <c r="F174" s="21"/>
      <c r="G174" s="126"/>
      <c r="H174" s="127"/>
    </row>
    <row r="175" spans="1:8" s="22" customFormat="1" ht="15" customHeight="1">
      <c r="A175" s="220"/>
      <c r="B175" s="23"/>
      <c r="C175" s="221"/>
      <c r="D175" s="222"/>
      <c r="E175" s="20"/>
      <c r="F175" s="21"/>
      <c r="G175" s="126"/>
      <c r="H175" s="127"/>
    </row>
    <row r="176" spans="1:8" s="22" customFormat="1" ht="15" customHeight="1">
      <c r="A176" s="220"/>
      <c r="B176" s="23"/>
      <c r="C176" s="221"/>
      <c r="D176" s="222"/>
      <c r="E176" s="20"/>
      <c r="F176" s="21"/>
      <c r="G176" s="126"/>
      <c r="H176" s="127"/>
    </row>
    <row r="177" spans="1:8" s="22" customFormat="1" ht="15" customHeight="1">
      <c r="A177" s="220"/>
      <c r="B177" s="23"/>
      <c r="C177" s="221"/>
      <c r="D177" s="222"/>
      <c r="E177" s="20"/>
      <c r="F177" s="21"/>
      <c r="G177" s="126"/>
      <c r="H177" s="127"/>
    </row>
    <row r="178" spans="1:8" s="22" customFormat="1" ht="15" customHeight="1">
      <c r="A178" s="220"/>
      <c r="B178" s="23"/>
      <c r="C178" s="221"/>
      <c r="D178" s="222"/>
      <c r="E178" s="20"/>
      <c r="F178" s="21"/>
      <c r="G178" s="126"/>
      <c r="H178" s="127"/>
    </row>
    <row r="179" spans="1:8" s="22" customFormat="1" ht="15" customHeight="1">
      <c r="A179" s="220"/>
      <c r="B179" s="23"/>
      <c r="C179" s="221"/>
      <c r="D179" s="222"/>
      <c r="E179" s="20"/>
      <c r="F179" s="21"/>
      <c r="G179" s="126"/>
      <c r="H179" s="127"/>
    </row>
    <row r="180" spans="1:8" s="22" customFormat="1" ht="15" customHeight="1">
      <c r="A180" s="220"/>
      <c r="B180" s="23"/>
      <c r="C180" s="221"/>
      <c r="D180" s="222"/>
      <c r="E180" s="20"/>
      <c r="F180" s="21"/>
      <c r="G180" s="126"/>
      <c r="H180" s="127"/>
    </row>
    <row r="181" spans="1:8" s="22" customFormat="1" ht="15" customHeight="1">
      <c r="A181" s="220"/>
      <c r="B181" s="23"/>
      <c r="C181" s="221"/>
      <c r="D181" s="222"/>
      <c r="E181" s="20"/>
      <c r="F181" s="21"/>
      <c r="G181" s="126"/>
      <c r="H181" s="127"/>
    </row>
    <row r="182" spans="1:8" s="22" customFormat="1" ht="15" customHeight="1">
      <c r="A182" s="220"/>
      <c r="B182" s="23"/>
      <c r="C182" s="221"/>
      <c r="D182" s="222"/>
      <c r="E182" s="20"/>
      <c r="F182" s="21"/>
      <c r="G182" s="126"/>
      <c r="H182" s="127"/>
    </row>
    <row r="183" spans="1:8" s="22" customFormat="1" ht="15" customHeight="1">
      <c r="A183" s="220"/>
      <c r="B183" s="23"/>
      <c r="C183" s="221"/>
      <c r="D183" s="222"/>
      <c r="E183" s="20"/>
      <c r="F183" s="21"/>
      <c r="G183" s="126"/>
      <c r="H183" s="127"/>
    </row>
    <row r="184" spans="1:8" s="22" customFormat="1" ht="15" customHeight="1">
      <c r="A184" s="220"/>
      <c r="B184" s="23"/>
      <c r="C184" s="221"/>
      <c r="D184" s="222"/>
      <c r="E184" s="20"/>
      <c r="F184" s="21"/>
      <c r="G184" s="126"/>
      <c r="H184" s="127"/>
    </row>
    <row r="185" spans="1:8" s="22" customFormat="1" ht="15" customHeight="1">
      <c r="A185" s="220"/>
      <c r="B185" s="23"/>
      <c r="C185" s="221"/>
      <c r="D185" s="222"/>
      <c r="E185" s="20"/>
      <c r="F185" s="21"/>
      <c r="G185" s="126"/>
      <c r="H185" s="127"/>
    </row>
    <row r="186" spans="1:8" s="22" customFormat="1" ht="15" customHeight="1">
      <c r="A186" s="220"/>
      <c r="B186" s="23"/>
      <c r="C186" s="221"/>
      <c r="D186" s="222"/>
      <c r="E186" s="20"/>
      <c r="F186" s="21"/>
      <c r="G186" s="126"/>
      <c r="H186" s="127"/>
    </row>
    <row r="187" spans="1:8" s="22" customFormat="1" ht="15" customHeight="1">
      <c r="A187" s="220"/>
      <c r="B187" s="23"/>
      <c r="C187" s="221"/>
      <c r="D187" s="222"/>
      <c r="E187" s="20"/>
      <c r="F187" s="21"/>
      <c r="G187" s="126"/>
      <c r="H187" s="127"/>
    </row>
    <row r="188" spans="1:8" s="22" customFormat="1" ht="15" customHeight="1">
      <c r="A188" s="220"/>
      <c r="B188" s="23"/>
      <c r="C188" s="221"/>
      <c r="D188" s="222"/>
      <c r="E188" s="20"/>
      <c r="F188" s="21"/>
      <c r="G188" s="126"/>
      <c r="H188" s="127"/>
    </row>
    <row r="189" spans="1:8" s="22" customFormat="1" ht="15" customHeight="1">
      <c r="A189" s="220"/>
      <c r="B189" s="23"/>
      <c r="C189" s="221"/>
      <c r="D189" s="222"/>
      <c r="E189" s="20"/>
      <c r="F189" s="21"/>
      <c r="G189" s="126"/>
      <c r="H189" s="127"/>
    </row>
    <row r="190" spans="1:8" s="22" customFormat="1" ht="15" customHeight="1">
      <c r="A190" s="220"/>
      <c r="B190" s="23"/>
      <c r="C190" s="221"/>
      <c r="D190" s="222"/>
      <c r="E190" s="20"/>
      <c r="F190" s="21"/>
      <c r="G190" s="126"/>
      <c r="H190" s="127"/>
    </row>
    <row r="191" spans="1:8" s="22" customFormat="1" ht="15" customHeight="1">
      <c r="A191" s="220"/>
      <c r="B191" s="23"/>
      <c r="C191" s="221"/>
      <c r="D191" s="222"/>
      <c r="E191" s="20"/>
      <c r="F191" s="21"/>
      <c r="G191" s="126"/>
      <c r="H191" s="127"/>
    </row>
    <row r="192" spans="1:8" s="22" customFormat="1" ht="15" customHeight="1">
      <c r="A192" s="220"/>
      <c r="B192" s="23"/>
      <c r="C192" s="221"/>
      <c r="D192" s="222"/>
      <c r="E192" s="20"/>
      <c r="F192" s="21"/>
      <c r="G192" s="126"/>
      <c r="H192" s="127"/>
    </row>
    <row r="193" spans="1:8" s="22" customFormat="1" ht="15" customHeight="1">
      <c r="A193" s="220"/>
      <c r="B193" s="23"/>
      <c r="C193" s="221"/>
      <c r="D193" s="222"/>
      <c r="E193" s="20"/>
      <c r="F193" s="21"/>
      <c r="G193" s="126"/>
      <c r="H193" s="127"/>
    </row>
    <row r="194" spans="1:8" s="22" customFormat="1" ht="15" customHeight="1">
      <c r="A194" s="220"/>
      <c r="B194" s="23"/>
      <c r="C194" s="221"/>
      <c r="D194" s="222"/>
      <c r="E194" s="20"/>
      <c r="F194" s="21"/>
      <c r="G194" s="126"/>
      <c r="H194" s="127"/>
    </row>
    <row r="195" spans="1:8" s="22" customFormat="1" ht="15" customHeight="1">
      <c r="A195" s="220"/>
      <c r="B195" s="23"/>
      <c r="C195" s="221"/>
      <c r="D195" s="222"/>
      <c r="E195" s="20"/>
      <c r="F195" s="21"/>
      <c r="G195" s="126"/>
      <c r="H195" s="127"/>
    </row>
    <row r="196" spans="1:8" s="22" customFormat="1" ht="15" customHeight="1">
      <c r="A196" s="220"/>
      <c r="B196" s="23"/>
      <c r="C196" s="221"/>
      <c r="D196" s="222"/>
      <c r="E196" s="20"/>
      <c r="F196" s="21"/>
      <c r="G196" s="126"/>
      <c r="H196" s="127"/>
    </row>
    <row r="197" spans="1:8" s="22" customFormat="1" ht="15" customHeight="1">
      <c r="A197" s="220"/>
      <c r="B197" s="23"/>
      <c r="C197" s="221"/>
      <c r="D197" s="222"/>
      <c r="E197" s="20"/>
      <c r="F197" s="21"/>
      <c r="G197" s="126"/>
      <c r="H197" s="127"/>
    </row>
    <row r="198" spans="1:8" s="22" customFormat="1" ht="15" customHeight="1">
      <c r="A198" s="220"/>
      <c r="B198" s="23"/>
      <c r="C198" s="221"/>
      <c r="D198" s="222"/>
      <c r="E198" s="20"/>
      <c r="F198" s="21"/>
      <c r="G198" s="126"/>
      <c r="H198" s="127"/>
    </row>
    <row r="199" spans="1:8" s="22" customFormat="1" ht="15" customHeight="1">
      <c r="A199" s="220"/>
      <c r="B199" s="23"/>
      <c r="C199" s="221"/>
      <c r="D199" s="222"/>
      <c r="E199" s="20"/>
      <c r="F199" s="21"/>
      <c r="G199" s="126"/>
      <c r="H199" s="127"/>
    </row>
    <row r="200" spans="1:8" s="22" customFormat="1" ht="15" customHeight="1">
      <c r="A200" s="220"/>
      <c r="B200" s="23"/>
      <c r="C200" s="221"/>
      <c r="D200" s="222"/>
      <c r="E200" s="20"/>
      <c r="F200" s="21"/>
      <c r="G200" s="126"/>
      <c r="H200" s="127"/>
    </row>
    <row r="201" spans="1:8" s="22" customFormat="1" ht="15" customHeight="1">
      <c r="A201" s="220"/>
      <c r="B201" s="23"/>
      <c r="C201" s="221"/>
      <c r="D201" s="222"/>
      <c r="E201" s="20"/>
      <c r="F201" s="21"/>
      <c r="G201" s="126"/>
      <c r="H201" s="127"/>
    </row>
    <row r="202" spans="1:8" s="22" customFormat="1" ht="15" customHeight="1">
      <c r="A202" s="220"/>
      <c r="B202" s="23"/>
      <c r="C202" s="221"/>
      <c r="D202" s="222"/>
      <c r="E202" s="20"/>
      <c r="F202" s="21"/>
      <c r="G202" s="126"/>
      <c r="H202" s="127"/>
    </row>
    <row r="203" spans="1:8" s="22" customFormat="1" ht="15" customHeight="1">
      <c r="A203" s="220"/>
      <c r="B203" s="23"/>
      <c r="C203" s="221"/>
      <c r="D203" s="222"/>
      <c r="E203" s="20"/>
      <c r="F203" s="21"/>
      <c r="G203" s="126"/>
      <c r="H203" s="127"/>
    </row>
    <row r="204" spans="1:8" s="22" customFormat="1" ht="15" customHeight="1">
      <c r="A204" s="220"/>
      <c r="B204" s="23"/>
      <c r="C204" s="221"/>
      <c r="D204" s="222"/>
      <c r="E204" s="20"/>
      <c r="F204" s="21"/>
      <c r="G204" s="126"/>
      <c r="H204" s="127"/>
    </row>
    <row r="205" spans="1:8" s="22" customFormat="1" ht="15" customHeight="1">
      <c r="A205" s="220"/>
      <c r="B205" s="23"/>
      <c r="C205" s="221"/>
      <c r="D205" s="222"/>
      <c r="E205" s="20"/>
      <c r="F205" s="21"/>
      <c r="G205" s="126"/>
      <c r="H205" s="127"/>
    </row>
    <row r="206" spans="1:8" s="22" customFormat="1" ht="15" customHeight="1">
      <c r="A206" s="220"/>
      <c r="B206" s="23"/>
      <c r="C206" s="221"/>
      <c r="D206" s="222"/>
      <c r="E206" s="20"/>
      <c r="F206" s="21"/>
      <c r="G206" s="126"/>
      <c r="H206" s="127"/>
    </row>
    <row r="207" spans="1:8" s="22" customFormat="1" ht="15" customHeight="1">
      <c r="A207" s="220"/>
      <c r="B207" s="23"/>
      <c r="C207" s="221"/>
      <c r="D207" s="222"/>
      <c r="E207" s="20"/>
      <c r="F207" s="21"/>
      <c r="G207" s="126"/>
      <c r="H207" s="127"/>
    </row>
    <row r="208" spans="1:8" s="22" customFormat="1" ht="15" customHeight="1">
      <c r="A208" s="220"/>
      <c r="B208" s="23"/>
      <c r="C208" s="221"/>
      <c r="D208" s="222"/>
      <c r="E208" s="20"/>
      <c r="F208" s="21"/>
      <c r="G208" s="126"/>
      <c r="H208" s="127"/>
    </row>
    <row r="209" spans="1:8" s="22" customFormat="1" ht="15" customHeight="1">
      <c r="A209" s="220"/>
      <c r="B209" s="23"/>
      <c r="C209" s="221"/>
      <c r="D209" s="222"/>
      <c r="E209" s="20"/>
      <c r="F209" s="21"/>
      <c r="G209" s="126"/>
      <c r="H209" s="127"/>
    </row>
    <row r="210" spans="1:8" s="22" customFormat="1" ht="15" customHeight="1">
      <c r="A210" s="220"/>
      <c r="B210" s="23"/>
      <c r="C210" s="221"/>
      <c r="D210" s="222"/>
      <c r="E210" s="20"/>
      <c r="F210" s="21"/>
      <c r="G210" s="126"/>
      <c r="H210" s="127"/>
    </row>
    <row r="211" spans="1:8" s="22" customFormat="1" ht="15" customHeight="1">
      <c r="A211" s="220"/>
      <c r="B211" s="23"/>
      <c r="C211" s="221"/>
      <c r="D211" s="222"/>
      <c r="E211" s="20"/>
      <c r="F211" s="21"/>
      <c r="G211" s="126"/>
      <c r="H211" s="127"/>
    </row>
    <row r="212" spans="1:8" s="22" customFormat="1" ht="15" customHeight="1">
      <c r="A212" s="220"/>
      <c r="B212" s="23"/>
      <c r="C212" s="221"/>
      <c r="D212" s="222"/>
      <c r="E212" s="20"/>
      <c r="F212" s="21"/>
      <c r="G212" s="126"/>
      <c r="H212" s="127"/>
    </row>
    <row r="213" spans="1:8" s="22" customFormat="1" ht="15" customHeight="1">
      <c r="A213" s="220"/>
      <c r="B213" s="23"/>
      <c r="C213" s="221"/>
      <c r="D213" s="222"/>
      <c r="E213" s="20"/>
      <c r="F213" s="21"/>
      <c r="G213" s="126"/>
      <c r="H213" s="127"/>
    </row>
    <row r="214" spans="1:8" s="22" customFormat="1" ht="15" customHeight="1">
      <c r="A214" s="220"/>
      <c r="B214" s="23"/>
      <c r="C214" s="221"/>
      <c r="D214" s="222"/>
      <c r="E214" s="20"/>
      <c r="F214" s="21"/>
      <c r="G214" s="126"/>
      <c r="H214" s="127"/>
    </row>
    <row r="215" spans="1:8" s="22" customFormat="1" ht="15" customHeight="1">
      <c r="A215" s="220"/>
      <c r="B215" s="23"/>
      <c r="C215" s="221"/>
      <c r="D215" s="222"/>
      <c r="E215" s="20"/>
      <c r="F215" s="21"/>
      <c r="G215" s="126"/>
      <c r="H215" s="127"/>
    </row>
    <row r="216" spans="1:8" s="22" customFormat="1" ht="15" customHeight="1">
      <c r="A216" s="220"/>
      <c r="B216" s="23"/>
      <c r="C216" s="221"/>
      <c r="D216" s="222"/>
      <c r="E216" s="20"/>
      <c r="F216" s="21"/>
      <c r="G216" s="126"/>
      <c r="H216" s="127"/>
    </row>
    <row r="217" spans="1:8" s="22" customFormat="1" ht="15" customHeight="1">
      <c r="A217" s="220"/>
      <c r="B217" s="23"/>
      <c r="C217" s="221"/>
      <c r="D217" s="222"/>
      <c r="E217" s="20"/>
      <c r="F217" s="21"/>
      <c r="G217" s="126"/>
      <c r="H217" s="127"/>
    </row>
    <row r="218" spans="1:8" s="22" customFormat="1" ht="15" customHeight="1">
      <c r="A218" s="220"/>
      <c r="B218" s="23"/>
      <c r="C218" s="221"/>
      <c r="D218" s="222"/>
      <c r="E218" s="20"/>
      <c r="F218" s="21"/>
      <c r="G218" s="126"/>
      <c r="H218" s="127"/>
    </row>
    <row r="219" spans="1:8" s="22" customFormat="1" ht="15" customHeight="1">
      <c r="A219" s="220"/>
      <c r="B219" s="23"/>
      <c r="C219" s="221"/>
      <c r="D219" s="222"/>
      <c r="E219" s="20"/>
      <c r="F219" s="21"/>
      <c r="G219" s="126"/>
      <c r="H219" s="127"/>
    </row>
    <row r="220" spans="1:8" s="22" customFormat="1" ht="15" customHeight="1">
      <c r="A220" s="220"/>
      <c r="B220" s="23"/>
      <c r="C220" s="221"/>
      <c r="D220" s="222"/>
      <c r="E220" s="20"/>
      <c r="F220" s="21"/>
      <c r="G220" s="126"/>
      <c r="H220" s="127"/>
    </row>
    <row r="221" spans="1:8" s="22" customFormat="1" ht="15" customHeight="1">
      <c r="A221" s="220"/>
      <c r="B221" s="23"/>
      <c r="C221" s="221"/>
      <c r="D221" s="222"/>
      <c r="E221" s="20"/>
      <c r="F221" s="21"/>
      <c r="G221" s="126"/>
      <c r="H221" s="127"/>
    </row>
    <row r="222" spans="1:8" s="22" customFormat="1" ht="15" customHeight="1">
      <c r="A222" s="220"/>
      <c r="B222" s="23"/>
      <c r="C222" s="221"/>
      <c r="D222" s="222"/>
      <c r="E222" s="20"/>
      <c r="F222" s="21"/>
      <c r="G222" s="126"/>
      <c r="H222" s="127"/>
    </row>
    <row r="223" spans="1:8" s="22" customFormat="1" ht="15" customHeight="1">
      <c r="A223" s="220"/>
      <c r="B223" s="23"/>
      <c r="C223" s="221"/>
      <c r="D223" s="222"/>
      <c r="E223" s="20"/>
      <c r="F223" s="21"/>
      <c r="G223" s="126"/>
      <c r="H223" s="127"/>
    </row>
    <row r="224" spans="1:8" s="22" customFormat="1" ht="15" customHeight="1">
      <c r="A224" s="220"/>
      <c r="B224" s="23"/>
      <c r="C224" s="221"/>
      <c r="D224" s="222"/>
      <c r="E224" s="20"/>
      <c r="F224" s="21"/>
      <c r="G224" s="126"/>
      <c r="H224" s="127"/>
    </row>
    <row r="225" spans="1:8" s="22" customFormat="1" ht="15" customHeight="1">
      <c r="A225" s="220"/>
      <c r="B225" s="23"/>
      <c r="C225" s="221"/>
      <c r="D225" s="222"/>
      <c r="E225" s="20"/>
      <c r="F225" s="21"/>
      <c r="G225" s="126"/>
      <c r="H225" s="127"/>
    </row>
    <row r="226" spans="1:8" s="22" customFormat="1" ht="15" customHeight="1">
      <c r="A226" s="220"/>
      <c r="B226" s="23"/>
      <c r="C226" s="221"/>
      <c r="D226" s="222"/>
      <c r="E226" s="20"/>
      <c r="F226" s="21"/>
      <c r="G226" s="126"/>
      <c r="H226" s="127"/>
    </row>
    <row r="227" spans="1:8" s="22" customFormat="1" ht="15" customHeight="1">
      <c r="A227" s="220"/>
      <c r="B227" s="23"/>
      <c r="C227" s="221"/>
      <c r="D227" s="222"/>
      <c r="E227" s="20"/>
      <c r="F227" s="21"/>
      <c r="G227" s="126"/>
      <c r="H227" s="127"/>
    </row>
    <row r="228" spans="1:8" s="22" customFormat="1" ht="15" customHeight="1">
      <c r="A228" s="220"/>
      <c r="B228" s="23"/>
      <c r="C228" s="221"/>
      <c r="D228" s="222"/>
      <c r="E228" s="20"/>
      <c r="F228" s="21"/>
      <c r="G228" s="126"/>
      <c r="H228" s="127"/>
    </row>
    <row r="229" spans="1:8" s="22" customFormat="1" ht="15" customHeight="1">
      <c r="A229" s="220"/>
      <c r="B229" s="23"/>
      <c r="C229" s="221"/>
      <c r="D229" s="222"/>
      <c r="E229" s="20"/>
      <c r="F229" s="21"/>
      <c r="G229" s="126"/>
      <c r="H229" s="127"/>
    </row>
    <row r="230" spans="1:8" s="22" customFormat="1" ht="15" customHeight="1">
      <c r="A230" s="220"/>
      <c r="B230" s="23"/>
      <c r="C230" s="221"/>
      <c r="D230" s="222"/>
      <c r="E230" s="20"/>
      <c r="F230" s="21"/>
      <c r="G230" s="126"/>
      <c r="H230" s="127"/>
    </row>
    <row r="231" spans="1:8" s="22" customFormat="1" ht="15" customHeight="1">
      <c r="A231" s="220"/>
      <c r="B231" s="23"/>
      <c r="C231" s="221"/>
      <c r="D231" s="222"/>
      <c r="E231" s="20"/>
      <c r="F231" s="21"/>
      <c r="G231" s="126"/>
      <c r="H231" s="127"/>
    </row>
    <row r="232" spans="1:8" s="22" customFormat="1" ht="15" customHeight="1">
      <c r="A232" s="220"/>
      <c r="B232" s="23"/>
      <c r="C232" s="221"/>
      <c r="D232" s="222"/>
      <c r="E232" s="20"/>
      <c r="F232" s="21"/>
      <c r="G232" s="126"/>
      <c r="H232" s="127"/>
    </row>
    <row r="233" spans="1:8" s="22" customFormat="1" ht="15" customHeight="1">
      <c r="A233" s="220"/>
      <c r="B233" s="23"/>
      <c r="C233" s="221"/>
      <c r="D233" s="222"/>
      <c r="E233" s="20"/>
      <c r="F233" s="21"/>
      <c r="G233" s="126"/>
      <c r="H233" s="127"/>
    </row>
    <row r="234" spans="1:8" s="22" customFormat="1" ht="15" customHeight="1">
      <c r="A234" s="220"/>
      <c r="B234" s="23"/>
      <c r="C234" s="221"/>
      <c r="D234" s="222"/>
      <c r="E234" s="20"/>
      <c r="F234" s="21"/>
      <c r="G234" s="126"/>
      <c r="H234" s="127"/>
    </row>
    <row r="235" spans="1:8" s="22" customFormat="1" ht="15" customHeight="1">
      <c r="A235" s="220"/>
      <c r="B235" s="23"/>
      <c r="C235" s="221"/>
      <c r="D235" s="222"/>
      <c r="E235" s="20"/>
      <c r="F235" s="21"/>
      <c r="G235" s="126"/>
      <c r="H235" s="127"/>
    </row>
    <row r="236" spans="1:8" s="22" customFormat="1" ht="15" customHeight="1">
      <c r="A236" s="220"/>
      <c r="B236" s="23"/>
      <c r="C236" s="221"/>
      <c r="D236" s="222"/>
      <c r="E236" s="20"/>
      <c r="F236" s="21"/>
      <c r="G236" s="126"/>
      <c r="H236" s="127"/>
    </row>
    <row r="237" spans="1:8" s="22" customFormat="1" ht="15" customHeight="1">
      <c r="A237" s="220"/>
      <c r="B237" s="23"/>
      <c r="C237" s="221"/>
      <c r="D237" s="222"/>
      <c r="E237" s="20"/>
      <c r="F237" s="21"/>
      <c r="G237" s="126"/>
      <c r="H237" s="127"/>
    </row>
    <row r="238" spans="1:8" s="22" customFormat="1" ht="15" customHeight="1">
      <c r="A238" s="220"/>
      <c r="B238" s="23"/>
      <c r="C238" s="221"/>
      <c r="D238" s="222"/>
      <c r="E238" s="20"/>
      <c r="F238" s="21"/>
      <c r="G238" s="126"/>
      <c r="H238" s="127"/>
    </row>
    <row r="239" spans="1:8" s="22" customFormat="1" ht="15" customHeight="1">
      <c r="A239" s="220"/>
      <c r="B239" s="23"/>
      <c r="C239" s="221"/>
      <c r="D239" s="222"/>
      <c r="E239" s="20"/>
      <c r="F239" s="21"/>
      <c r="G239" s="126"/>
      <c r="H239" s="127"/>
    </row>
    <row r="240" spans="1:8" s="22" customFormat="1" ht="15" customHeight="1">
      <c r="A240" s="220"/>
      <c r="B240" s="23"/>
      <c r="C240" s="221"/>
      <c r="D240" s="222"/>
      <c r="E240" s="20"/>
      <c r="F240" s="21"/>
      <c r="G240" s="126"/>
      <c r="H240" s="127"/>
    </row>
    <row r="241" spans="1:8" s="22" customFormat="1" ht="15" customHeight="1">
      <c r="A241" s="220"/>
      <c r="B241" s="23"/>
      <c r="C241" s="221"/>
      <c r="D241" s="222"/>
      <c r="E241" s="20"/>
      <c r="F241" s="21"/>
      <c r="G241" s="126"/>
      <c r="H241" s="127"/>
    </row>
    <row r="242" spans="1:8" s="22" customFormat="1" ht="15" customHeight="1">
      <c r="A242" s="220"/>
      <c r="B242" s="23"/>
      <c r="C242" s="221"/>
      <c r="D242" s="222"/>
      <c r="E242" s="20"/>
      <c r="F242" s="21"/>
      <c r="G242" s="126"/>
      <c r="H242" s="127"/>
    </row>
    <row r="243" spans="1:8" s="22" customFormat="1" ht="15" customHeight="1">
      <c r="A243" s="220"/>
      <c r="B243" s="23"/>
      <c r="C243" s="221"/>
      <c r="D243" s="222"/>
      <c r="E243" s="20"/>
      <c r="F243" s="21"/>
      <c r="G243" s="126"/>
      <c r="H243" s="127"/>
    </row>
    <row r="244" spans="1:8" s="22" customFormat="1" ht="15" customHeight="1">
      <c r="A244" s="220"/>
      <c r="B244" s="23"/>
      <c r="C244" s="221"/>
      <c r="D244" s="222"/>
      <c r="E244" s="20"/>
      <c r="F244" s="21"/>
      <c r="G244" s="126"/>
      <c r="H244" s="127"/>
    </row>
    <row r="245" spans="1:8" s="22" customFormat="1" ht="15" customHeight="1">
      <c r="A245" s="220"/>
      <c r="B245" s="23"/>
      <c r="C245" s="221"/>
      <c r="D245" s="222"/>
      <c r="E245" s="20"/>
      <c r="F245" s="21"/>
      <c r="G245" s="126"/>
      <c r="H245" s="127"/>
    </row>
    <row r="246" spans="1:8" s="22" customFormat="1" ht="15" customHeight="1">
      <c r="A246" s="220"/>
      <c r="B246" s="23"/>
      <c r="C246" s="221"/>
      <c r="D246" s="222"/>
      <c r="E246" s="20"/>
      <c r="F246" s="21"/>
      <c r="G246" s="126"/>
      <c r="H246" s="127"/>
    </row>
    <row r="247" spans="1:8" s="22" customFormat="1" ht="15" customHeight="1">
      <c r="A247" s="220"/>
      <c r="B247" s="23"/>
      <c r="C247" s="221"/>
      <c r="D247" s="222"/>
      <c r="E247" s="20"/>
      <c r="F247" s="21"/>
      <c r="G247" s="126"/>
      <c r="H247" s="127"/>
    </row>
    <row r="248" spans="1:8" s="22" customFormat="1" ht="15" customHeight="1">
      <c r="A248" s="220"/>
      <c r="B248" s="23"/>
      <c r="C248" s="221"/>
      <c r="D248" s="222"/>
      <c r="E248" s="20"/>
      <c r="F248" s="21"/>
      <c r="G248" s="126"/>
      <c r="H248" s="127"/>
    </row>
    <row r="249" spans="1:8" s="22" customFormat="1" ht="15" customHeight="1">
      <c r="A249" s="220"/>
      <c r="B249" s="23"/>
      <c r="C249" s="221"/>
      <c r="D249" s="222"/>
      <c r="E249" s="20"/>
      <c r="F249" s="21"/>
      <c r="G249" s="126"/>
      <c r="H249" s="127"/>
    </row>
    <row r="250" spans="1:8" s="22" customFormat="1" ht="15" customHeight="1">
      <c r="A250" s="220"/>
      <c r="B250" s="23"/>
      <c r="C250" s="221"/>
      <c r="D250" s="222"/>
      <c r="E250" s="20"/>
      <c r="F250" s="21"/>
      <c r="G250" s="126"/>
      <c r="H250" s="127"/>
    </row>
    <row r="251" spans="1:8" s="22" customFormat="1" ht="15" customHeight="1">
      <c r="A251" s="220"/>
      <c r="B251" s="23"/>
      <c r="C251" s="221"/>
      <c r="D251" s="222"/>
      <c r="E251" s="20"/>
      <c r="F251" s="21"/>
      <c r="G251" s="126"/>
      <c r="H251" s="127"/>
    </row>
    <row r="252" spans="1:8" s="22" customFormat="1" ht="15" customHeight="1">
      <c r="A252" s="220"/>
      <c r="B252" s="23"/>
      <c r="C252" s="221"/>
      <c r="D252" s="222"/>
      <c r="E252" s="20"/>
      <c r="F252" s="21"/>
      <c r="G252" s="126"/>
      <c r="H252" s="127"/>
    </row>
    <row r="253" spans="1:8" s="22" customFormat="1" ht="15" customHeight="1">
      <c r="A253" s="220"/>
      <c r="B253" s="23"/>
      <c r="C253" s="221"/>
      <c r="D253" s="222"/>
      <c r="E253" s="20"/>
      <c r="F253" s="21"/>
      <c r="G253" s="126"/>
      <c r="H253" s="127"/>
    </row>
    <row r="254" spans="1:8" s="22" customFormat="1" ht="15" customHeight="1">
      <c r="A254" s="220"/>
      <c r="B254" s="23"/>
      <c r="C254" s="221"/>
      <c r="D254" s="222"/>
      <c r="E254" s="20"/>
      <c r="F254" s="21"/>
      <c r="G254" s="126"/>
      <c r="H254" s="127"/>
    </row>
    <row r="255" spans="1:8" s="22" customFormat="1" ht="15" customHeight="1">
      <c r="A255" s="220"/>
      <c r="B255" s="23"/>
      <c r="C255" s="221"/>
      <c r="D255" s="222"/>
      <c r="E255" s="20"/>
      <c r="F255" s="21"/>
      <c r="G255" s="126"/>
      <c r="H255" s="127"/>
    </row>
    <row r="256" spans="1:8" s="22" customFormat="1" ht="15" customHeight="1">
      <c r="A256" s="220"/>
      <c r="B256" s="23"/>
      <c r="C256" s="221"/>
      <c r="D256" s="222"/>
      <c r="E256" s="20"/>
      <c r="F256" s="21"/>
      <c r="G256" s="126"/>
      <c r="H256" s="127"/>
    </row>
    <row r="257" spans="1:8" s="22" customFormat="1" ht="15" customHeight="1">
      <c r="A257" s="220"/>
      <c r="B257" s="23"/>
      <c r="C257" s="221"/>
      <c r="D257" s="222"/>
      <c r="E257" s="20"/>
      <c r="F257" s="21"/>
      <c r="G257" s="126"/>
      <c r="H257" s="127"/>
    </row>
    <row r="258" spans="1:8" s="22" customFormat="1" ht="15" customHeight="1">
      <c r="A258" s="220"/>
      <c r="B258" s="23"/>
      <c r="C258" s="221"/>
      <c r="D258" s="222"/>
      <c r="E258" s="20"/>
      <c r="F258" s="21"/>
      <c r="G258" s="126"/>
      <c r="H258" s="127"/>
    </row>
    <row r="259" spans="1:8" s="22" customFormat="1" ht="15" customHeight="1">
      <c r="A259" s="220"/>
      <c r="B259" s="23"/>
      <c r="C259" s="221"/>
      <c r="D259" s="222"/>
      <c r="E259" s="20"/>
      <c r="F259" s="21"/>
      <c r="G259" s="126"/>
      <c r="H259" s="127"/>
    </row>
    <row r="260" spans="1:8" s="22" customFormat="1" ht="15" customHeight="1">
      <c r="A260" s="220"/>
      <c r="B260" s="23"/>
      <c r="C260" s="221"/>
      <c r="D260" s="222"/>
      <c r="E260" s="20"/>
      <c r="F260" s="21"/>
      <c r="G260" s="126"/>
      <c r="H260" s="127"/>
    </row>
    <row r="261" spans="1:8" s="22" customFormat="1" ht="15" customHeight="1">
      <c r="A261" s="220"/>
      <c r="B261" s="23"/>
      <c r="C261" s="221"/>
      <c r="D261" s="222"/>
      <c r="E261" s="20"/>
      <c r="F261" s="21"/>
      <c r="G261" s="126"/>
      <c r="H261" s="127"/>
    </row>
    <row r="262" spans="1:8" s="22" customFormat="1" ht="15" customHeight="1">
      <c r="A262" s="220"/>
      <c r="B262" s="23"/>
      <c r="C262" s="221"/>
      <c r="D262" s="222"/>
      <c r="E262" s="20"/>
      <c r="F262" s="21"/>
      <c r="G262" s="126"/>
      <c r="H262" s="127"/>
    </row>
    <row r="263" spans="1:8" s="22" customFormat="1" ht="15" customHeight="1">
      <c r="A263" s="220"/>
      <c r="B263" s="23"/>
      <c r="C263" s="221"/>
      <c r="D263" s="222"/>
      <c r="E263" s="20"/>
      <c r="F263" s="21"/>
      <c r="G263" s="126"/>
      <c r="H263" s="127"/>
    </row>
    <row r="264" spans="1:8" s="22" customFormat="1" ht="15" customHeight="1">
      <c r="A264" s="220"/>
      <c r="B264" s="23"/>
      <c r="C264" s="221"/>
      <c r="D264" s="222"/>
      <c r="E264" s="20"/>
      <c r="F264" s="21"/>
      <c r="G264" s="126"/>
      <c r="H264" s="127"/>
    </row>
    <row r="265" spans="1:8" s="22" customFormat="1" ht="15" customHeight="1">
      <c r="A265" s="220"/>
      <c r="B265" s="23"/>
      <c r="C265" s="221"/>
      <c r="D265" s="222"/>
      <c r="E265" s="20"/>
      <c r="F265" s="21"/>
      <c r="G265" s="126"/>
      <c r="H265" s="127"/>
    </row>
    <row r="266" spans="1:8" s="22" customFormat="1" ht="15" customHeight="1">
      <c r="A266" s="220"/>
      <c r="B266" s="23"/>
      <c r="C266" s="221"/>
      <c r="D266" s="222"/>
      <c r="E266" s="20"/>
      <c r="F266" s="21"/>
      <c r="G266" s="126"/>
      <c r="H266" s="127"/>
    </row>
    <row r="267" spans="1:8" s="22" customFormat="1" ht="15" customHeight="1">
      <c r="A267" s="220"/>
      <c r="B267" s="23"/>
      <c r="C267" s="221"/>
      <c r="D267" s="222"/>
      <c r="E267" s="20"/>
      <c r="F267" s="21"/>
      <c r="G267" s="126"/>
      <c r="H267" s="127"/>
    </row>
    <row r="268" spans="1:8" s="22" customFormat="1" ht="15" customHeight="1">
      <c r="A268" s="220"/>
      <c r="B268" s="23"/>
      <c r="C268" s="221"/>
      <c r="D268" s="222"/>
      <c r="E268" s="20"/>
      <c r="F268" s="21"/>
      <c r="G268" s="126"/>
      <c r="H268" s="127"/>
    </row>
    <row r="269" spans="1:8" s="22" customFormat="1" ht="15" customHeight="1">
      <c r="A269" s="220"/>
      <c r="B269" s="23"/>
      <c r="C269" s="221"/>
      <c r="D269" s="222"/>
      <c r="E269" s="20"/>
      <c r="F269" s="21"/>
      <c r="G269" s="126"/>
      <c r="H269" s="127"/>
    </row>
    <row r="270" spans="1:8" s="22" customFormat="1" ht="15" customHeight="1">
      <c r="A270" s="220"/>
      <c r="B270" s="23"/>
      <c r="C270" s="221"/>
      <c r="D270" s="222"/>
      <c r="E270" s="20"/>
      <c r="F270" s="21"/>
      <c r="G270" s="126"/>
      <c r="H270" s="127"/>
    </row>
    <row r="271" spans="1:8" s="22" customFormat="1" ht="15" customHeight="1">
      <c r="A271" s="220"/>
      <c r="B271" s="23"/>
      <c r="C271" s="221"/>
      <c r="D271" s="222"/>
      <c r="E271" s="20"/>
      <c r="F271" s="21"/>
      <c r="G271" s="126"/>
      <c r="H271" s="127"/>
    </row>
    <row r="272" spans="1:8" s="22" customFormat="1" ht="15" customHeight="1">
      <c r="A272" s="220"/>
      <c r="B272" s="23"/>
      <c r="C272" s="221"/>
      <c r="D272" s="222"/>
      <c r="E272" s="20"/>
      <c r="F272" s="21"/>
      <c r="G272" s="126"/>
      <c r="H272" s="127"/>
    </row>
    <row r="273" spans="1:8" s="22" customFormat="1" ht="15" customHeight="1">
      <c r="A273" s="220"/>
      <c r="B273" s="23"/>
      <c r="C273" s="221"/>
      <c r="D273" s="222"/>
      <c r="E273" s="20"/>
      <c r="F273" s="21"/>
      <c r="G273" s="126"/>
      <c r="H273" s="127"/>
    </row>
    <row r="274" spans="1:8" s="22" customFormat="1" ht="15" customHeight="1">
      <c r="A274" s="220"/>
      <c r="B274" s="23"/>
      <c r="C274" s="221"/>
      <c r="D274" s="222"/>
      <c r="E274" s="20"/>
      <c r="F274" s="21"/>
      <c r="G274" s="126"/>
      <c r="H274" s="127"/>
    </row>
    <row r="275" spans="1:8" s="22" customFormat="1" ht="15" customHeight="1">
      <c r="A275" s="220"/>
      <c r="B275" s="23"/>
      <c r="C275" s="221"/>
      <c r="D275" s="222"/>
      <c r="E275" s="20"/>
      <c r="F275" s="21"/>
      <c r="G275" s="126"/>
      <c r="H275" s="127"/>
    </row>
    <row r="276" spans="1:8" s="22" customFormat="1" ht="15" customHeight="1">
      <c r="A276" s="220"/>
      <c r="B276" s="23"/>
      <c r="C276" s="221"/>
      <c r="D276" s="222"/>
      <c r="E276" s="20"/>
      <c r="F276" s="21"/>
      <c r="G276" s="126"/>
      <c r="H276" s="127"/>
    </row>
    <row r="277" spans="1:8" s="22" customFormat="1" ht="15" customHeight="1">
      <c r="A277" s="220"/>
      <c r="B277" s="23"/>
      <c r="C277" s="221"/>
      <c r="D277" s="222"/>
      <c r="E277" s="20"/>
      <c r="F277" s="21"/>
      <c r="G277" s="126"/>
      <c r="H277" s="127"/>
    </row>
    <row r="278" spans="1:8" s="22" customFormat="1" ht="15" customHeight="1">
      <c r="A278" s="220"/>
      <c r="B278" s="23"/>
      <c r="C278" s="221"/>
      <c r="D278" s="222"/>
      <c r="E278" s="20"/>
      <c r="F278" s="21"/>
      <c r="G278" s="126"/>
      <c r="H278" s="127"/>
    </row>
    <row r="279" spans="1:8" s="22" customFormat="1" ht="15" customHeight="1">
      <c r="A279" s="220"/>
      <c r="B279" s="23"/>
      <c r="C279" s="221"/>
      <c r="D279" s="222"/>
      <c r="E279" s="20"/>
      <c r="F279" s="21"/>
      <c r="G279" s="126"/>
      <c r="H279" s="127"/>
    </row>
    <row r="280" spans="1:8" s="22" customFormat="1" ht="15" customHeight="1">
      <c r="A280" s="220"/>
      <c r="B280" s="23"/>
      <c r="C280" s="221"/>
      <c r="D280" s="222"/>
      <c r="E280" s="20"/>
      <c r="F280" s="21"/>
      <c r="G280" s="126"/>
      <c r="H280" s="127"/>
    </row>
    <row r="281" spans="1:8" s="22" customFormat="1" ht="15" customHeight="1">
      <c r="A281" s="220"/>
      <c r="B281" s="23"/>
      <c r="C281" s="221"/>
      <c r="D281" s="222"/>
      <c r="E281" s="20"/>
      <c r="F281" s="21"/>
      <c r="G281" s="126"/>
      <c r="H281" s="127"/>
    </row>
    <row r="282" spans="1:8" s="22" customFormat="1" ht="15" customHeight="1">
      <c r="A282" s="220"/>
      <c r="B282" s="23"/>
      <c r="C282" s="221"/>
      <c r="D282" s="222"/>
      <c r="E282" s="20"/>
      <c r="F282" s="21"/>
      <c r="G282" s="126"/>
      <c r="H282" s="127"/>
    </row>
    <row r="283" spans="1:8" s="22" customFormat="1" ht="15" customHeight="1">
      <c r="A283" s="220"/>
      <c r="B283" s="23"/>
      <c r="C283" s="221"/>
      <c r="D283" s="222"/>
      <c r="E283" s="20"/>
      <c r="F283" s="21"/>
      <c r="G283" s="126"/>
      <c r="H283" s="127"/>
    </row>
    <row r="284" spans="1:8" s="22" customFormat="1" ht="15" customHeight="1">
      <c r="A284" s="220"/>
      <c r="B284" s="23"/>
      <c r="C284" s="221"/>
      <c r="D284" s="222"/>
      <c r="E284" s="20"/>
      <c r="F284" s="21"/>
      <c r="G284" s="126"/>
      <c r="H284" s="127"/>
    </row>
    <row r="285" spans="1:8" s="22" customFormat="1" ht="15" customHeight="1">
      <c r="A285" s="220"/>
      <c r="B285" s="23"/>
      <c r="C285" s="221"/>
      <c r="D285" s="222"/>
      <c r="E285" s="20"/>
      <c r="F285" s="21"/>
      <c r="G285" s="126"/>
      <c r="H285" s="127"/>
    </row>
    <row r="286" spans="1:8" s="22" customFormat="1" ht="15" customHeight="1">
      <c r="A286" s="220"/>
      <c r="B286" s="23"/>
      <c r="C286" s="221"/>
      <c r="D286" s="222"/>
      <c r="E286" s="20"/>
      <c r="F286" s="21"/>
      <c r="G286" s="126"/>
      <c r="H286" s="127"/>
    </row>
    <row r="287" spans="1:8" s="22" customFormat="1" ht="15" customHeight="1">
      <c r="A287" s="220"/>
      <c r="B287" s="23"/>
      <c r="C287" s="221"/>
      <c r="D287" s="222"/>
      <c r="E287" s="20"/>
      <c r="F287" s="21"/>
      <c r="G287" s="126"/>
      <c r="H287" s="127"/>
    </row>
    <row r="288" spans="1:8" s="22" customFormat="1" ht="15" customHeight="1">
      <c r="A288" s="220"/>
      <c r="B288" s="23"/>
      <c r="C288" s="221"/>
      <c r="D288" s="222"/>
      <c r="E288" s="20"/>
      <c r="F288" s="21"/>
      <c r="G288" s="126"/>
      <c r="H288" s="127"/>
    </row>
    <row r="289" spans="1:8" s="22" customFormat="1" ht="15" customHeight="1">
      <c r="A289" s="220"/>
      <c r="B289" s="23"/>
      <c r="C289" s="221"/>
      <c r="D289" s="222"/>
      <c r="E289" s="20"/>
      <c r="F289" s="21"/>
      <c r="G289" s="126"/>
      <c r="H289" s="127"/>
    </row>
    <row r="290" spans="1:8" s="22" customFormat="1" ht="15" customHeight="1">
      <c r="A290" s="220"/>
      <c r="B290" s="23"/>
      <c r="C290" s="221"/>
      <c r="D290" s="222"/>
      <c r="E290" s="20"/>
      <c r="F290" s="21"/>
      <c r="G290" s="126"/>
      <c r="H290" s="127"/>
    </row>
    <row r="291" spans="1:8" s="22" customFormat="1" ht="15" customHeight="1">
      <c r="A291" s="220"/>
      <c r="B291" s="23"/>
      <c r="C291" s="221"/>
      <c r="D291" s="222"/>
      <c r="E291" s="20"/>
      <c r="F291" s="21"/>
      <c r="G291" s="126"/>
      <c r="H291" s="127"/>
    </row>
    <row r="292" spans="1:8" s="22" customFormat="1" ht="15" customHeight="1">
      <c r="A292" s="220"/>
      <c r="B292" s="23"/>
      <c r="C292" s="221"/>
      <c r="D292" s="222"/>
      <c r="E292" s="20"/>
      <c r="F292" s="21"/>
      <c r="G292" s="126"/>
      <c r="H292" s="127"/>
    </row>
    <row r="293" spans="1:8" s="22" customFormat="1" ht="15" customHeight="1">
      <c r="A293" s="220"/>
      <c r="B293" s="23"/>
      <c r="C293" s="221"/>
      <c r="D293" s="222"/>
      <c r="E293" s="20"/>
      <c r="F293" s="21"/>
      <c r="G293" s="126"/>
      <c r="H293" s="127"/>
    </row>
    <row r="294" spans="1:8" s="22" customFormat="1" ht="15" customHeight="1">
      <c r="A294" s="220"/>
      <c r="B294" s="23"/>
      <c r="C294" s="221"/>
      <c r="D294" s="222"/>
      <c r="E294" s="20"/>
      <c r="F294" s="21"/>
      <c r="G294" s="126"/>
      <c r="H294" s="127"/>
    </row>
    <row r="295" spans="1:8" s="22" customFormat="1" ht="15" customHeight="1">
      <c r="A295" s="220"/>
      <c r="B295" s="23"/>
      <c r="C295" s="221"/>
      <c r="D295" s="222"/>
      <c r="E295" s="20"/>
      <c r="F295" s="21"/>
      <c r="G295" s="126"/>
      <c r="H295" s="127"/>
    </row>
    <row r="296" spans="1:8" s="22" customFormat="1" ht="15" customHeight="1">
      <c r="A296" s="220"/>
      <c r="B296" s="23"/>
      <c r="C296" s="221"/>
      <c r="D296" s="222"/>
      <c r="E296" s="20"/>
      <c r="F296" s="21"/>
      <c r="G296" s="126"/>
      <c r="H296" s="127"/>
    </row>
    <row r="297" spans="1:8" s="22" customFormat="1" ht="15" customHeight="1">
      <c r="A297" s="220"/>
      <c r="B297" s="23"/>
      <c r="C297" s="221"/>
      <c r="D297" s="222"/>
      <c r="E297" s="20"/>
      <c r="F297" s="21"/>
      <c r="G297" s="126"/>
      <c r="H297" s="127"/>
    </row>
    <row r="298" spans="1:8" s="22" customFormat="1" ht="15" customHeight="1">
      <c r="A298" s="220"/>
      <c r="B298" s="23"/>
      <c r="C298" s="221"/>
      <c r="D298" s="222"/>
      <c r="E298" s="20"/>
      <c r="F298" s="21"/>
      <c r="G298" s="126"/>
      <c r="H298" s="127"/>
    </row>
    <row r="299" spans="1:8" s="22" customFormat="1" ht="15" customHeight="1">
      <c r="A299" s="220"/>
      <c r="B299" s="23"/>
      <c r="C299" s="221"/>
      <c r="D299" s="222"/>
      <c r="E299" s="20"/>
      <c r="F299" s="21"/>
      <c r="G299" s="126"/>
      <c r="H299" s="127"/>
    </row>
    <row r="300" spans="1:8" s="22" customFormat="1" ht="15" customHeight="1">
      <c r="A300" s="220"/>
      <c r="B300" s="23"/>
      <c r="C300" s="221"/>
      <c r="D300" s="222"/>
      <c r="E300" s="20"/>
      <c r="F300" s="21"/>
      <c r="G300" s="126"/>
      <c r="H300" s="127"/>
    </row>
    <row r="301" spans="1:8" s="22" customFormat="1" ht="15" customHeight="1">
      <c r="A301" s="220"/>
      <c r="B301" s="23"/>
      <c r="C301" s="221"/>
      <c r="D301" s="222"/>
      <c r="E301" s="20"/>
      <c r="F301" s="21"/>
      <c r="G301" s="126"/>
      <c r="H301" s="127"/>
    </row>
    <row r="302" spans="1:8" s="22" customFormat="1" ht="15" customHeight="1">
      <c r="A302" s="220"/>
      <c r="B302" s="23"/>
      <c r="C302" s="221"/>
      <c r="D302" s="222"/>
      <c r="E302" s="20"/>
      <c r="F302" s="21"/>
      <c r="G302" s="126"/>
      <c r="H302" s="127"/>
    </row>
    <row r="303" spans="1:8" s="22" customFormat="1" ht="15" customHeight="1">
      <c r="A303" s="220"/>
      <c r="B303" s="23"/>
      <c r="C303" s="221"/>
      <c r="D303" s="222"/>
      <c r="E303" s="20"/>
      <c r="F303" s="21"/>
      <c r="G303" s="126"/>
      <c r="H303" s="127"/>
    </row>
    <row r="304" spans="1:8" s="22" customFormat="1" ht="15" customHeight="1">
      <c r="A304" s="220"/>
      <c r="B304" s="23"/>
      <c r="C304" s="221"/>
      <c r="D304" s="222"/>
      <c r="E304" s="20"/>
      <c r="F304" s="21"/>
      <c r="G304" s="126"/>
      <c r="H304" s="127"/>
    </row>
    <row r="305" spans="1:8" s="22" customFormat="1" ht="15" customHeight="1">
      <c r="A305" s="220"/>
      <c r="B305" s="23"/>
      <c r="C305" s="221"/>
      <c r="D305" s="222"/>
      <c r="E305" s="20"/>
      <c r="F305" s="21"/>
      <c r="G305" s="126"/>
      <c r="H305" s="127"/>
    </row>
    <row r="306" spans="1:8" s="22" customFormat="1" ht="15" customHeight="1">
      <c r="A306" s="220"/>
      <c r="B306" s="23"/>
      <c r="C306" s="221"/>
      <c r="D306" s="222"/>
      <c r="E306" s="20"/>
      <c r="F306" s="21"/>
      <c r="G306" s="126"/>
      <c r="H306" s="127"/>
    </row>
    <row r="307" spans="1:8" s="22" customFormat="1" ht="15" customHeight="1">
      <c r="A307" s="220"/>
      <c r="B307" s="23"/>
      <c r="C307" s="221"/>
      <c r="D307" s="222"/>
      <c r="E307" s="20"/>
      <c r="F307" s="21"/>
      <c r="G307" s="126"/>
      <c r="H307" s="127"/>
    </row>
    <row r="308" spans="1:8" s="22" customFormat="1" ht="15" customHeight="1">
      <c r="A308" s="220"/>
      <c r="B308" s="23"/>
      <c r="C308" s="221"/>
      <c r="D308" s="222"/>
      <c r="E308" s="20"/>
      <c r="F308" s="21"/>
      <c r="G308" s="126"/>
      <c r="H308" s="127"/>
    </row>
    <row r="309" spans="1:8" s="22" customFormat="1" ht="15" customHeight="1">
      <c r="A309" s="220"/>
      <c r="B309" s="23"/>
      <c r="C309" s="221"/>
      <c r="D309" s="222"/>
      <c r="E309" s="20"/>
      <c r="F309" s="21"/>
      <c r="G309" s="126"/>
      <c r="H309" s="127"/>
    </row>
    <row r="310" spans="1:8" s="22" customFormat="1" ht="15" customHeight="1">
      <c r="A310" s="220"/>
      <c r="B310" s="23"/>
      <c r="C310" s="221"/>
      <c r="D310" s="222"/>
      <c r="E310" s="20"/>
      <c r="F310" s="21"/>
      <c r="G310" s="126"/>
      <c r="H310" s="127"/>
    </row>
    <row r="311" spans="1:8" s="22" customFormat="1" ht="15" customHeight="1">
      <c r="A311" s="220"/>
      <c r="B311" s="23"/>
      <c r="C311" s="221"/>
      <c r="D311" s="222"/>
      <c r="E311" s="20"/>
      <c r="F311" s="21"/>
      <c r="G311" s="126"/>
      <c r="H311" s="127"/>
    </row>
    <row r="312" spans="1:8" s="22" customFormat="1" ht="15" customHeight="1">
      <c r="A312" s="220"/>
      <c r="B312" s="23"/>
      <c r="C312" s="221"/>
      <c r="D312" s="222"/>
      <c r="E312" s="20"/>
      <c r="F312" s="21"/>
      <c r="G312" s="126"/>
      <c r="H312" s="127"/>
    </row>
    <row r="313" spans="1:8" s="22" customFormat="1" ht="15" customHeight="1">
      <c r="A313" s="220"/>
      <c r="B313" s="23"/>
      <c r="C313" s="221"/>
      <c r="D313" s="222"/>
      <c r="E313" s="20"/>
      <c r="F313" s="21"/>
      <c r="G313" s="126"/>
      <c r="H313" s="127"/>
    </row>
    <row r="314" spans="1:8" s="22" customFormat="1" ht="15" customHeight="1">
      <c r="A314" s="220"/>
      <c r="B314" s="23"/>
      <c r="C314" s="221"/>
      <c r="D314" s="222"/>
      <c r="E314" s="20"/>
      <c r="F314" s="21"/>
      <c r="G314" s="126"/>
      <c r="H314" s="127"/>
    </row>
    <row r="315" spans="1:8" s="22" customFormat="1" ht="15" customHeight="1">
      <c r="A315" s="220"/>
      <c r="B315" s="23"/>
      <c r="C315" s="221"/>
      <c r="D315" s="222"/>
      <c r="E315" s="20"/>
      <c r="F315" s="21"/>
      <c r="G315" s="126"/>
      <c r="H315" s="127"/>
    </row>
    <row r="316" spans="1:8" s="22" customFormat="1" ht="15" customHeight="1">
      <c r="A316" s="220"/>
      <c r="B316" s="23"/>
      <c r="C316" s="221"/>
      <c r="D316" s="222"/>
      <c r="E316" s="20"/>
      <c r="F316" s="21"/>
      <c r="G316" s="126"/>
      <c r="H316" s="127"/>
    </row>
    <row r="317" spans="1:8" s="22" customFormat="1" ht="15" customHeight="1">
      <c r="A317" s="220"/>
      <c r="B317" s="23"/>
      <c r="C317" s="221"/>
      <c r="D317" s="222"/>
      <c r="E317" s="20"/>
      <c r="F317" s="21"/>
      <c r="G317" s="126"/>
      <c r="H317" s="127"/>
    </row>
    <row r="318" spans="1:8" s="22" customFormat="1" ht="15" customHeight="1">
      <c r="A318" s="220"/>
      <c r="B318" s="23"/>
      <c r="C318" s="221"/>
      <c r="D318" s="222"/>
      <c r="E318" s="20"/>
      <c r="F318" s="21"/>
      <c r="G318" s="126"/>
      <c r="H318" s="127"/>
    </row>
    <row r="319" spans="1:8" s="22" customFormat="1" ht="15" customHeight="1">
      <c r="A319" s="220"/>
      <c r="B319" s="23"/>
      <c r="C319" s="221"/>
      <c r="D319" s="222"/>
      <c r="E319" s="20"/>
      <c r="F319" s="21"/>
      <c r="G319" s="126"/>
      <c r="H319" s="127"/>
    </row>
    <row r="320" spans="1:8" s="22" customFormat="1" ht="15" customHeight="1">
      <c r="A320" s="220"/>
      <c r="B320" s="23"/>
      <c r="C320" s="221"/>
      <c r="D320" s="222"/>
      <c r="E320" s="20"/>
      <c r="F320" s="21"/>
      <c r="G320" s="126"/>
      <c r="H320" s="127"/>
    </row>
    <row r="321" spans="1:8" s="22" customFormat="1" ht="15" customHeight="1">
      <c r="A321" s="220"/>
      <c r="B321" s="23"/>
      <c r="C321" s="221"/>
      <c r="D321" s="222"/>
      <c r="E321" s="20"/>
      <c r="F321" s="21"/>
      <c r="G321" s="126"/>
      <c r="H321" s="127"/>
    </row>
    <row r="322" spans="1:8" s="22" customFormat="1" ht="15" customHeight="1">
      <c r="A322" s="220"/>
      <c r="B322" s="23"/>
      <c r="C322" s="221"/>
      <c r="D322" s="222"/>
      <c r="E322" s="20"/>
      <c r="F322" s="21"/>
      <c r="G322" s="126"/>
      <c r="H322" s="127"/>
    </row>
    <row r="323" spans="1:8" s="22" customFormat="1" ht="15" customHeight="1">
      <c r="A323" s="220"/>
      <c r="B323" s="23"/>
      <c r="C323" s="221"/>
      <c r="D323" s="222"/>
      <c r="E323" s="20"/>
      <c r="F323" s="21"/>
      <c r="G323" s="126"/>
      <c r="H323" s="127"/>
    </row>
    <row r="324" spans="1:8" s="22" customFormat="1" ht="15" customHeight="1">
      <c r="A324" s="220"/>
      <c r="B324" s="23"/>
      <c r="C324" s="221"/>
      <c r="D324" s="222"/>
      <c r="E324" s="20"/>
      <c r="F324" s="21"/>
      <c r="G324" s="126"/>
      <c r="H324" s="127"/>
    </row>
    <row r="325" spans="1:8" s="22" customFormat="1" ht="15" customHeight="1">
      <c r="A325" s="220"/>
      <c r="B325" s="23"/>
      <c r="C325" s="221"/>
      <c r="D325" s="222"/>
      <c r="E325" s="20"/>
      <c r="F325" s="21"/>
      <c r="G325" s="126"/>
      <c r="H325" s="127"/>
    </row>
    <row r="326" spans="1:8" s="22" customFormat="1" ht="15" customHeight="1">
      <c r="A326" s="220"/>
      <c r="B326" s="23"/>
      <c r="C326" s="221"/>
      <c r="D326" s="222"/>
      <c r="E326" s="20"/>
      <c r="F326" s="21"/>
      <c r="G326" s="126"/>
      <c r="H326" s="127"/>
    </row>
    <row r="327" spans="1:8" s="22" customFormat="1" ht="15" customHeight="1">
      <c r="A327" s="220"/>
      <c r="B327" s="23"/>
      <c r="C327" s="221"/>
      <c r="D327" s="222"/>
      <c r="E327" s="20"/>
      <c r="F327" s="21"/>
      <c r="G327" s="126"/>
      <c r="H327" s="127"/>
    </row>
    <row r="328" spans="1:8" s="22" customFormat="1" ht="15" customHeight="1">
      <c r="A328" s="220"/>
      <c r="B328" s="23"/>
      <c r="C328" s="221"/>
      <c r="D328" s="222"/>
      <c r="E328" s="20"/>
      <c r="F328" s="21"/>
      <c r="G328" s="126"/>
      <c r="H328" s="127"/>
    </row>
    <row r="329" spans="1:8" s="22" customFormat="1" ht="15" customHeight="1">
      <c r="A329" s="220"/>
      <c r="B329" s="23"/>
      <c r="C329" s="221"/>
      <c r="D329" s="222"/>
      <c r="E329" s="20"/>
      <c r="F329" s="21"/>
      <c r="G329" s="126"/>
      <c r="H329" s="127"/>
    </row>
    <row r="330" spans="1:8" s="22" customFormat="1" ht="15" customHeight="1">
      <c r="A330" s="220"/>
      <c r="B330" s="23"/>
      <c r="C330" s="221"/>
      <c r="D330" s="222"/>
      <c r="E330" s="20"/>
      <c r="F330" s="21"/>
      <c r="G330" s="126"/>
      <c r="H330" s="127"/>
    </row>
    <row r="331" spans="1:8" s="22" customFormat="1" ht="15" customHeight="1">
      <c r="A331" s="220"/>
      <c r="B331" s="23"/>
      <c r="C331" s="221"/>
      <c r="D331" s="222"/>
      <c r="E331" s="20"/>
      <c r="F331" s="21"/>
      <c r="G331" s="126"/>
      <c r="H331" s="127"/>
    </row>
    <row r="332" spans="1:8" s="22" customFormat="1" ht="15" customHeight="1">
      <c r="A332" s="220"/>
      <c r="B332" s="23"/>
      <c r="C332" s="221"/>
      <c r="D332" s="222"/>
      <c r="E332" s="20"/>
      <c r="F332" s="21"/>
      <c r="G332" s="126"/>
      <c r="H332" s="127"/>
    </row>
    <row r="333" spans="1:8" s="22" customFormat="1" ht="15" customHeight="1">
      <c r="A333" s="220"/>
      <c r="B333" s="23"/>
      <c r="C333" s="221"/>
      <c r="D333" s="222"/>
      <c r="E333" s="20"/>
      <c r="F333" s="21"/>
      <c r="G333" s="126"/>
      <c r="H333" s="127"/>
    </row>
    <row r="334" spans="1:8" s="22" customFormat="1" ht="15" customHeight="1">
      <c r="A334" s="220"/>
      <c r="B334" s="23"/>
      <c r="C334" s="221"/>
      <c r="D334" s="222"/>
      <c r="E334" s="20"/>
      <c r="F334" s="21"/>
      <c r="G334" s="126"/>
      <c r="H334" s="127"/>
    </row>
    <row r="335" spans="1:8" s="22" customFormat="1" ht="15" customHeight="1">
      <c r="A335" s="220"/>
      <c r="B335" s="23"/>
      <c r="C335" s="221"/>
      <c r="D335" s="222"/>
      <c r="E335" s="20"/>
      <c r="F335" s="21"/>
      <c r="G335" s="126"/>
      <c r="H335" s="127"/>
    </row>
    <row r="336" spans="1:8" s="22" customFormat="1" ht="15" customHeight="1">
      <c r="A336" s="220"/>
      <c r="B336" s="23"/>
      <c r="C336" s="221"/>
      <c r="D336" s="222"/>
      <c r="E336" s="20"/>
      <c r="F336" s="21"/>
      <c r="G336" s="126"/>
      <c r="H336" s="127"/>
    </row>
    <row r="337" spans="1:8" s="22" customFormat="1" ht="15" customHeight="1">
      <c r="A337" s="220"/>
      <c r="B337" s="23"/>
      <c r="C337" s="221"/>
      <c r="D337" s="222"/>
      <c r="E337" s="20"/>
      <c r="F337" s="21"/>
      <c r="G337" s="126"/>
      <c r="H337" s="127"/>
    </row>
    <row r="338" spans="1:8" s="22" customFormat="1" ht="15" customHeight="1">
      <c r="A338" s="220"/>
      <c r="B338" s="23"/>
      <c r="C338" s="221"/>
      <c r="D338" s="222"/>
      <c r="E338" s="20"/>
      <c r="F338" s="21"/>
      <c r="G338" s="126"/>
      <c r="H338" s="127"/>
    </row>
    <row r="339" spans="1:8" s="22" customFormat="1" ht="12.75">
      <c r="A339" s="220"/>
      <c r="B339" s="224"/>
      <c r="C339" s="221"/>
      <c r="D339" s="222"/>
      <c r="E339" s="20"/>
      <c r="F339" s="21"/>
      <c r="G339" s="126"/>
      <c r="H339" s="127"/>
    </row>
    <row r="340" spans="1:8">
      <c r="A340" s="194"/>
      <c r="B340" s="53"/>
      <c r="C340" s="52"/>
      <c r="D340" s="52"/>
      <c r="E340" s="40"/>
    </row>
    <row r="341" spans="1:8">
      <c r="A341" s="194"/>
      <c r="B341" s="53"/>
      <c r="C341" s="52"/>
      <c r="D341" s="52"/>
      <c r="E341" s="40"/>
      <c r="F341" s="29"/>
      <c r="H341" s="29"/>
    </row>
    <row r="342" spans="1:8">
      <c r="A342" s="194"/>
      <c r="B342" s="53"/>
      <c r="C342" s="52"/>
      <c r="D342" s="52"/>
      <c r="E342" s="40"/>
      <c r="F342" s="29"/>
      <c r="H342" s="29"/>
    </row>
    <row r="343" spans="1:8">
      <c r="A343" s="194"/>
      <c r="B343" s="53"/>
      <c r="C343" s="52"/>
      <c r="D343" s="52"/>
      <c r="E343" s="40"/>
      <c r="F343" s="29"/>
      <c r="H343" s="29"/>
    </row>
    <row r="344" spans="1:8">
      <c r="A344" s="194"/>
      <c r="B344" s="53"/>
      <c r="C344" s="52"/>
      <c r="D344" s="52"/>
      <c r="E344" s="40"/>
      <c r="F344" s="29"/>
      <c r="H344" s="29"/>
    </row>
    <row r="345" spans="1:8">
      <c r="A345" s="194"/>
      <c r="B345" s="53"/>
      <c r="C345" s="52"/>
      <c r="D345" s="52"/>
      <c r="E345" s="40"/>
      <c r="F345" s="29"/>
      <c r="H345" s="29"/>
    </row>
    <row r="346" spans="1:8">
      <c r="A346" s="194"/>
      <c r="B346" s="53"/>
      <c r="C346" s="52"/>
      <c r="D346" s="52"/>
      <c r="E346" s="40"/>
      <c r="F346" s="29"/>
      <c r="H346" s="29"/>
    </row>
    <row r="347" spans="1:8">
      <c r="A347" s="194"/>
      <c r="B347" s="53"/>
      <c r="C347" s="52"/>
      <c r="D347" s="52"/>
      <c r="E347" s="40"/>
      <c r="F347" s="29"/>
      <c r="H347" s="29"/>
    </row>
    <row r="348" spans="1:8">
      <c r="A348" s="194"/>
      <c r="B348" s="53"/>
      <c r="C348" s="52"/>
      <c r="D348" s="52"/>
      <c r="E348" s="40"/>
      <c r="F348" s="29"/>
      <c r="H348" s="29"/>
    </row>
    <row r="349" spans="1:8">
      <c r="A349" s="194"/>
      <c r="B349" s="53"/>
      <c r="C349" s="52"/>
      <c r="D349" s="52"/>
      <c r="E349" s="40"/>
      <c r="F349" s="29"/>
      <c r="H349" s="29"/>
    </row>
    <row r="350" spans="1:8">
      <c r="A350" s="194"/>
      <c r="B350" s="53"/>
      <c r="C350" s="52"/>
      <c r="D350" s="52"/>
      <c r="E350" s="40"/>
      <c r="F350" s="29"/>
      <c r="H350" s="29"/>
    </row>
    <row r="351" spans="1:8">
      <c r="A351" s="194"/>
      <c r="B351" s="53"/>
      <c r="C351" s="52"/>
      <c r="D351" s="52"/>
      <c r="E351" s="40"/>
      <c r="F351" s="29"/>
      <c r="H351" s="29"/>
    </row>
    <row r="352" spans="1:8">
      <c r="A352" s="194"/>
      <c r="B352" s="53"/>
      <c r="C352" s="52"/>
      <c r="D352" s="52"/>
      <c r="E352" s="40"/>
      <c r="F352" s="29"/>
      <c r="H352" s="29"/>
    </row>
    <row r="353" spans="1:8">
      <c r="A353" s="194"/>
      <c r="B353" s="53"/>
      <c r="C353" s="52"/>
      <c r="D353" s="52"/>
      <c r="E353" s="40"/>
      <c r="F353" s="29"/>
      <c r="H353" s="29"/>
    </row>
    <row r="354" spans="1:8">
      <c r="B354" s="53"/>
      <c r="C354" s="52"/>
      <c r="D354" s="52"/>
      <c r="E354" s="40"/>
      <c r="F354" s="29"/>
      <c r="H354" s="29"/>
    </row>
    <row r="355" spans="1:8">
      <c r="B355" s="53"/>
      <c r="C355" s="52"/>
      <c r="D355" s="52"/>
      <c r="E355" s="40"/>
      <c r="F355" s="29"/>
      <c r="H355" s="29"/>
    </row>
    <row r="356" spans="1:8">
      <c r="B356" s="53"/>
      <c r="C356" s="52"/>
      <c r="D356" s="52"/>
      <c r="E356" s="40"/>
      <c r="F356" s="29"/>
      <c r="H356" s="29"/>
    </row>
    <row r="357" spans="1:8">
      <c r="A357" s="321"/>
      <c r="B357" s="53"/>
      <c r="C357" s="52"/>
      <c r="D357" s="52"/>
      <c r="E357" s="40"/>
      <c r="F357" s="29"/>
      <c r="H357" s="29"/>
    </row>
    <row r="358" spans="1:8">
      <c r="A358" s="321"/>
      <c r="B358" s="53"/>
      <c r="C358" s="52"/>
      <c r="D358" s="52"/>
      <c r="E358" s="40"/>
      <c r="F358" s="29"/>
      <c r="H358" s="29"/>
    </row>
    <row r="359" spans="1:8">
      <c r="A359" s="321"/>
      <c r="B359" s="53"/>
      <c r="C359" s="52"/>
      <c r="D359" s="52"/>
      <c r="E359" s="40"/>
      <c r="F359" s="29"/>
      <c r="H359" s="29"/>
    </row>
    <row r="360" spans="1:8">
      <c r="A360" s="321"/>
      <c r="B360" s="53"/>
      <c r="C360" s="52"/>
      <c r="D360" s="52"/>
      <c r="E360" s="40"/>
      <c r="F360" s="29"/>
      <c r="H360" s="29"/>
    </row>
    <row r="361" spans="1:8">
      <c r="A361" s="321"/>
      <c r="B361" s="53"/>
      <c r="C361" s="52"/>
      <c r="D361" s="52"/>
      <c r="E361" s="40"/>
      <c r="F361" s="29"/>
      <c r="H361" s="29"/>
    </row>
    <row r="362" spans="1:8">
      <c r="A362" s="321"/>
      <c r="B362" s="53"/>
      <c r="C362" s="52"/>
      <c r="D362" s="52"/>
      <c r="E362" s="40"/>
      <c r="F362" s="29"/>
      <c r="H362" s="29"/>
    </row>
    <row r="363" spans="1:8">
      <c r="A363" s="321"/>
      <c r="B363" s="53"/>
      <c r="C363" s="52"/>
      <c r="D363" s="52"/>
      <c r="E363" s="40"/>
      <c r="F363" s="29"/>
      <c r="H363" s="29"/>
    </row>
    <row r="364" spans="1:8">
      <c r="A364" s="321"/>
      <c r="B364" s="53"/>
      <c r="C364" s="52"/>
      <c r="D364" s="52"/>
      <c r="E364" s="40"/>
      <c r="F364" s="29"/>
      <c r="H364" s="29"/>
    </row>
    <row r="365" spans="1:8">
      <c r="A365" s="321"/>
      <c r="B365" s="53"/>
      <c r="C365" s="52"/>
      <c r="D365" s="52"/>
      <c r="E365" s="40"/>
      <c r="F365" s="29"/>
      <c r="H365" s="29"/>
    </row>
    <row r="366" spans="1:8">
      <c r="A366" s="321"/>
      <c r="B366" s="53"/>
      <c r="C366" s="52"/>
      <c r="D366" s="52"/>
      <c r="E366" s="40"/>
      <c r="F366" s="29"/>
      <c r="H366" s="29"/>
    </row>
    <row r="367" spans="1:8">
      <c r="A367" s="321"/>
      <c r="B367" s="53"/>
      <c r="C367" s="52"/>
      <c r="D367" s="52"/>
      <c r="E367" s="40"/>
      <c r="F367" s="29"/>
      <c r="H367" s="29"/>
    </row>
    <row r="368" spans="1:8">
      <c r="A368" s="321"/>
      <c r="B368" s="53"/>
      <c r="C368" s="52"/>
      <c r="D368" s="52"/>
      <c r="E368" s="40"/>
      <c r="F368" s="29"/>
      <c r="H368" s="29"/>
    </row>
    <row r="369" spans="1:8">
      <c r="A369" s="321"/>
      <c r="B369" s="53"/>
      <c r="C369" s="52"/>
      <c r="D369" s="52"/>
      <c r="E369" s="40"/>
      <c r="F369" s="29"/>
      <c r="H369" s="29"/>
    </row>
    <row r="370" spans="1:8">
      <c r="A370" s="321"/>
      <c r="B370" s="53"/>
      <c r="C370" s="52"/>
      <c r="D370" s="52"/>
      <c r="E370" s="40"/>
      <c r="F370" s="29"/>
      <c r="H370" s="29"/>
    </row>
    <row r="371" spans="1:8">
      <c r="A371" s="321"/>
      <c r="B371" s="53"/>
      <c r="C371" s="52"/>
      <c r="D371" s="52"/>
      <c r="E371" s="40"/>
      <c r="F371" s="29"/>
      <c r="H371" s="29"/>
    </row>
    <row r="372" spans="1:8">
      <c r="A372" s="321"/>
      <c r="B372" s="53"/>
      <c r="C372" s="52"/>
      <c r="D372" s="52"/>
      <c r="E372" s="40"/>
      <c r="F372" s="29"/>
      <c r="H372" s="29"/>
    </row>
    <row r="373" spans="1:8">
      <c r="A373" s="321"/>
      <c r="B373" s="53"/>
      <c r="C373" s="52"/>
      <c r="D373" s="52"/>
      <c r="E373" s="40"/>
      <c r="F373" s="29"/>
      <c r="H373" s="29"/>
    </row>
    <row r="395" spans="1:8">
      <c r="A395" s="321"/>
      <c r="B395" s="43"/>
      <c r="E395" s="29"/>
      <c r="F395" s="29"/>
      <c r="H395" s="29"/>
    </row>
  </sheetData>
  <sheetProtection algorithmName="SHA-512" hashValue="fsc9rE9FAnF6ec2P5Rx0Fj2IHJT3QqTuiUkn4XatyzBnzd3ycbojhspFDUB4Gk2EvuUvfP2km74ohNnlrloSPw==" saltValue="Kia+oQIhyDrOzIX82nKOKQ==" spinCount="100000" sheet="1" objects="1" scenarios="1"/>
  <pageMargins left="0.59055118110236227" right="0.19685039370078741" top="0.74803149606299213" bottom="0.74803149606299213" header="0.31496062992125984" footer="0.31496062992125984"/>
  <pageSetup scale="75" firstPageNumber="69" fitToHeight="0" orientation="landscape" useFirstPageNumber="1" r:id="rId1"/>
  <headerFooter>
    <oddHeader>&amp;L&amp;9ENERGETSKA SANACIJA OBJEKTA VRTEC VRHOVCI ENOTA VRHOVCI, PRI KATERI SE UPOŠTEVAJO OKOLJSKI VIDIKI</oddHeader>
    <oddFooter>&amp;L&amp;A&amp;R&amp;P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H106"/>
  <sheetViews>
    <sheetView showZeros="0" topLeftCell="A76" zoomScaleNormal="100" workbookViewId="0">
      <selection activeCell="F96" sqref="F96"/>
    </sheetView>
  </sheetViews>
  <sheetFormatPr defaultColWidth="9.42578125" defaultRowHeight="15"/>
  <cols>
    <col min="1" max="1" width="5.5703125" style="161" customWidth="1"/>
    <col min="2" max="2" width="69.85546875" style="162" bestFit="1" customWidth="1"/>
    <col min="3" max="3" width="5.5703125" style="161" customWidth="1"/>
    <col min="4" max="4" width="6.5703125" style="161" customWidth="1"/>
    <col min="5" max="6" width="9.5703125" style="161" customWidth="1"/>
    <col min="7" max="16384" width="9.42578125" style="161"/>
  </cols>
  <sheetData>
    <row r="2" spans="1:5" s="160" customFormat="1" ht="18.75">
      <c r="A2" s="157" t="s">
        <v>27</v>
      </c>
      <c r="B2" s="158"/>
      <c r="C2" s="159"/>
      <c r="D2" s="159"/>
      <c r="E2" s="159"/>
    </row>
    <row r="4" spans="1:5" s="252" customFormat="1" ht="12">
      <c r="B4" s="247" t="s">
        <v>160</v>
      </c>
    </row>
    <row r="5" spans="1:5" s="252" customFormat="1" ht="12">
      <c r="B5" s="248" t="s">
        <v>161</v>
      </c>
    </row>
    <row r="6" spans="1:5" s="252" customFormat="1" ht="12">
      <c r="B6" s="247" t="s">
        <v>162</v>
      </c>
    </row>
    <row r="7" spans="1:5" s="252" customFormat="1" ht="12">
      <c r="B7" s="247" t="s">
        <v>163</v>
      </c>
    </row>
    <row r="8" spans="1:5" s="252" customFormat="1" ht="12">
      <c r="B8" s="247" t="s">
        <v>164</v>
      </c>
    </row>
    <row r="9" spans="1:5" s="252" customFormat="1" ht="12">
      <c r="B9" s="247" t="s">
        <v>165</v>
      </c>
    </row>
    <row r="10" spans="1:5" s="252" customFormat="1" ht="12">
      <c r="B10" s="247" t="s">
        <v>166</v>
      </c>
    </row>
    <row r="11" spans="1:5" s="252" customFormat="1" ht="12">
      <c r="B11" s="247" t="s">
        <v>167</v>
      </c>
    </row>
    <row r="12" spans="1:5" s="252" customFormat="1" ht="12">
      <c r="B12" s="247" t="s">
        <v>168</v>
      </c>
    </row>
    <row r="13" spans="1:5" s="252" customFormat="1" ht="12">
      <c r="B13" s="247" t="s">
        <v>169</v>
      </c>
    </row>
    <row r="14" spans="1:5" s="252" customFormat="1" ht="12">
      <c r="B14" s="247" t="s">
        <v>170</v>
      </c>
    </row>
    <row r="15" spans="1:5" s="252" customFormat="1" ht="12">
      <c r="B15" s="247"/>
    </row>
    <row r="16" spans="1:5" s="252" customFormat="1" ht="12">
      <c r="B16" s="247" t="s">
        <v>171</v>
      </c>
    </row>
    <row r="17" spans="1:2" s="252" customFormat="1" ht="12">
      <c r="B17" s="247" t="s">
        <v>172</v>
      </c>
    </row>
    <row r="18" spans="1:2" s="252" customFormat="1" ht="12">
      <c r="B18" s="247" t="s">
        <v>255</v>
      </c>
    </row>
    <row r="19" spans="1:2" s="252" customFormat="1" ht="12">
      <c r="B19" s="247" t="s">
        <v>256</v>
      </c>
    </row>
    <row r="20" spans="1:2" s="252" customFormat="1" ht="12">
      <c r="B20" s="247" t="s">
        <v>257</v>
      </c>
    </row>
    <row r="21" spans="1:2" s="252" customFormat="1" ht="12">
      <c r="B21" s="247" t="s">
        <v>173</v>
      </c>
    </row>
    <row r="22" spans="1:2" s="252" customFormat="1" ht="12">
      <c r="B22" s="247" t="s">
        <v>174</v>
      </c>
    </row>
    <row r="23" spans="1:2" s="252" customFormat="1" ht="12">
      <c r="B23" s="247" t="s">
        <v>175</v>
      </c>
    </row>
    <row r="24" spans="1:2" s="252" customFormat="1" ht="12">
      <c r="B24" s="247" t="s">
        <v>176</v>
      </c>
    </row>
    <row r="25" spans="1:2" s="252" customFormat="1" ht="12">
      <c r="B25" s="247" t="s">
        <v>177</v>
      </c>
    </row>
    <row r="26" spans="1:2" s="252" customFormat="1" ht="12">
      <c r="B26" s="247" t="s">
        <v>178</v>
      </c>
    </row>
    <row r="27" spans="1:2" s="252" customFormat="1" ht="12">
      <c r="B27" s="247" t="s">
        <v>179</v>
      </c>
    </row>
    <row r="28" spans="1:2" s="252" customFormat="1" ht="12">
      <c r="B28" s="249"/>
    </row>
    <row r="29" spans="1:2" s="252" customFormat="1" ht="12">
      <c r="B29" s="248" t="s">
        <v>180</v>
      </c>
    </row>
    <row r="30" spans="1:2" s="252" customFormat="1" ht="12">
      <c r="B30" s="247" t="s">
        <v>181</v>
      </c>
    </row>
    <row r="31" spans="1:2" s="252" customFormat="1" ht="12">
      <c r="A31" s="253" t="s">
        <v>237</v>
      </c>
      <c r="B31" s="247" t="s">
        <v>182</v>
      </c>
    </row>
    <row r="32" spans="1:2" s="252" customFormat="1" ht="12">
      <c r="A32" s="253"/>
      <c r="B32" s="247" t="s">
        <v>183</v>
      </c>
    </row>
    <row r="33" spans="1:2" s="252" customFormat="1" ht="12">
      <c r="A33" s="253" t="s">
        <v>237</v>
      </c>
      <c r="B33" s="247" t="s">
        <v>184</v>
      </c>
    </row>
    <row r="34" spans="1:2" s="252" customFormat="1" ht="12">
      <c r="A34" s="253" t="s">
        <v>237</v>
      </c>
      <c r="B34" s="247" t="s">
        <v>185</v>
      </c>
    </row>
    <row r="35" spans="1:2" s="252" customFormat="1" ht="12">
      <c r="A35" s="253"/>
      <c r="B35" s="247" t="s">
        <v>186</v>
      </c>
    </row>
    <row r="36" spans="1:2" s="252" customFormat="1" ht="12">
      <c r="A36" s="253" t="s">
        <v>237</v>
      </c>
      <c r="B36" s="247" t="s">
        <v>187</v>
      </c>
    </row>
    <row r="37" spans="1:2" s="252" customFormat="1" ht="12">
      <c r="A37" s="253" t="s">
        <v>237</v>
      </c>
      <c r="B37" s="247" t="s">
        <v>188</v>
      </c>
    </row>
    <row r="38" spans="1:2" s="252" customFormat="1" ht="12">
      <c r="A38" s="253" t="s">
        <v>237</v>
      </c>
      <c r="B38" s="247" t="s">
        <v>189</v>
      </c>
    </row>
    <row r="39" spans="1:2" s="252" customFormat="1" ht="12">
      <c r="A39" s="253" t="s">
        <v>237</v>
      </c>
      <c r="B39" s="247" t="s">
        <v>190</v>
      </c>
    </row>
    <row r="40" spans="1:2" s="252" customFormat="1" ht="12">
      <c r="A40" s="253" t="s">
        <v>237</v>
      </c>
      <c r="B40" s="247" t="s">
        <v>191</v>
      </c>
    </row>
    <row r="41" spans="1:2" s="252" customFormat="1" ht="12">
      <c r="A41" s="253" t="s">
        <v>237</v>
      </c>
      <c r="B41" s="247" t="s">
        <v>192</v>
      </c>
    </row>
    <row r="42" spans="1:2" s="252" customFormat="1" ht="12">
      <c r="A42" s="253" t="s">
        <v>237</v>
      </c>
      <c r="B42" s="247" t="s">
        <v>193</v>
      </c>
    </row>
    <row r="43" spans="1:2" s="252" customFormat="1" ht="12">
      <c r="A43" s="253" t="s">
        <v>237</v>
      </c>
      <c r="B43" s="247" t="s">
        <v>194</v>
      </c>
    </row>
    <row r="44" spans="1:2" s="252" customFormat="1" ht="12">
      <c r="A44" s="253"/>
      <c r="B44" s="247" t="s">
        <v>195</v>
      </c>
    </row>
    <row r="45" spans="1:2" s="252" customFormat="1" ht="12">
      <c r="A45" s="253"/>
      <c r="B45" s="247" t="s">
        <v>196</v>
      </c>
    </row>
    <row r="46" spans="1:2" s="252" customFormat="1" ht="12">
      <c r="A46" s="253" t="s">
        <v>237</v>
      </c>
      <c r="B46" s="247" t="s">
        <v>197</v>
      </c>
    </row>
    <row r="47" spans="1:2" s="252" customFormat="1" ht="12">
      <c r="A47" s="253"/>
      <c r="B47" s="247" t="s">
        <v>198</v>
      </c>
    </row>
    <row r="48" spans="1:2" s="252" customFormat="1" ht="12">
      <c r="A48" s="253" t="s">
        <v>237</v>
      </c>
      <c r="B48" s="247" t="s">
        <v>199</v>
      </c>
    </row>
    <row r="49" spans="1:2" s="252" customFormat="1" ht="12">
      <c r="A49" s="253" t="s">
        <v>237</v>
      </c>
      <c r="B49" s="247" t="s">
        <v>200</v>
      </c>
    </row>
    <row r="50" spans="1:2" s="252" customFormat="1" ht="12">
      <c r="A50" s="253"/>
      <c r="B50" s="247" t="s">
        <v>201</v>
      </c>
    </row>
    <row r="51" spans="1:2" s="252" customFormat="1" ht="12">
      <c r="A51" s="253"/>
      <c r="B51" s="247" t="s">
        <v>202</v>
      </c>
    </row>
    <row r="52" spans="1:2" s="252" customFormat="1" ht="12">
      <c r="A52" s="253" t="s">
        <v>237</v>
      </c>
      <c r="B52" s="247" t="s">
        <v>203</v>
      </c>
    </row>
    <row r="53" spans="1:2" s="252" customFormat="1" ht="12">
      <c r="A53" s="253" t="s">
        <v>237</v>
      </c>
      <c r="B53" s="247" t="s">
        <v>204</v>
      </c>
    </row>
    <row r="54" spans="1:2" s="252" customFormat="1" ht="12">
      <c r="A54" s="253"/>
      <c r="B54" s="247" t="s">
        <v>205</v>
      </c>
    </row>
    <row r="55" spans="1:2" s="252" customFormat="1" ht="12">
      <c r="A55" s="253"/>
      <c r="B55" s="247" t="s">
        <v>206</v>
      </c>
    </row>
    <row r="56" spans="1:2" s="252" customFormat="1" ht="12">
      <c r="A56" s="253"/>
      <c r="B56" s="247" t="s">
        <v>207</v>
      </c>
    </row>
    <row r="57" spans="1:2" s="252" customFormat="1" ht="12">
      <c r="A57" s="253" t="s">
        <v>237</v>
      </c>
      <c r="B57" s="247" t="s">
        <v>208</v>
      </c>
    </row>
    <row r="58" spans="1:2" s="252" customFormat="1" ht="12">
      <c r="A58" s="253" t="s">
        <v>237</v>
      </c>
      <c r="B58" s="247" t="s">
        <v>209</v>
      </c>
    </row>
    <row r="59" spans="1:2" s="252" customFormat="1" ht="12">
      <c r="A59" s="253"/>
      <c r="B59" s="247" t="s">
        <v>210</v>
      </c>
    </row>
    <row r="60" spans="1:2" s="252" customFormat="1" ht="12">
      <c r="A60" s="253"/>
      <c r="B60" s="247" t="s">
        <v>211</v>
      </c>
    </row>
    <row r="61" spans="1:2" s="252" customFormat="1" ht="12">
      <c r="A61" s="253" t="s">
        <v>237</v>
      </c>
      <c r="B61" s="247" t="s">
        <v>212</v>
      </c>
    </row>
    <row r="62" spans="1:2" s="252" customFormat="1" ht="12">
      <c r="A62" s="253"/>
      <c r="B62" s="247" t="s">
        <v>213</v>
      </c>
    </row>
    <row r="63" spans="1:2" s="252" customFormat="1" ht="12">
      <c r="A63" s="253"/>
      <c r="B63" s="247" t="s">
        <v>214</v>
      </c>
    </row>
    <row r="64" spans="1:2" s="252" customFormat="1" ht="12">
      <c r="A64" s="253" t="s">
        <v>237</v>
      </c>
      <c r="B64" s="247" t="s">
        <v>215</v>
      </c>
    </row>
    <row r="65" spans="1:2" s="252" customFormat="1" ht="12">
      <c r="A65" s="253"/>
      <c r="B65" s="247" t="s">
        <v>216</v>
      </c>
    </row>
    <row r="66" spans="1:2" s="252" customFormat="1" ht="12">
      <c r="A66" s="253" t="s">
        <v>237</v>
      </c>
      <c r="B66" s="247" t="s">
        <v>217</v>
      </c>
    </row>
    <row r="67" spans="1:2" s="252" customFormat="1" ht="12">
      <c r="A67" s="253"/>
      <c r="B67" s="247" t="s">
        <v>218</v>
      </c>
    </row>
    <row r="68" spans="1:2" s="252" customFormat="1" ht="12">
      <c r="A68" s="253"/>
      <c r="B68" s="247" t="s">
        <v>219</v>
      </c>
    </row>
    <row r="69" spans="1:2" s="252" customFormat="1" ht="12">
      <c r="A69" s="253"/>
      <c r="B69" s="247" t="s">
        <v>220</v>
      </c>
    </row>
    <row r="70" spans="1:2" s="252" customFormat="1" ht="12">
      <c r="A70" s="253" t="s">
        <v>237</v>
      </c>
      <c r="B70" s="247" t="s">
        <v>221</v>
      </c>
    </row>
    <row r="71" spans="1:2" s="252" customFormat="1" ht="12">
      <c r="A71" s="253"/>
      <c r="B71" s="247" t="s">
        <v>222</v>
      </c>
    </row>
    <row r="72" spans="1:2" s="252" customFormat="1" ht="12">
      <c r="A72" s="253" t="s">
        <v>237</v>
      </c>
      <c r="B72" s="247" t="s">
        <v>223</v>
      </c>
    </row>
    <row r="73" spans="1:2" s="252" customFormat="1" ht="12">
      <c r="A73" s="253"/>
      <c r="B73" s="247" t="s">
        <v>224</v>
      </c>
    </row>
    <row r="74" spans="1:2" s="252" customFormat="1" ht="12">
      <c r="A74" s="253" t="s">
        <v>237</v>
      </c>
      <c r="B74" s="247" t="s">
        <v>225</v>
      </c>
    </row>
    <row r="75" spans="1:2" s="252" customFormat="1" ht="12">
      <c r="A75" s="253"/>
      <c r="B75" s="247" t="s">
        <v>226</v>
      </c>
    </row>
    <row r="76" spans="1:2" s="252" customFormat="1" ht="12">
      <c r="A76" s="253" t="s">
        <v>237</v>
      </c>
      <c r="B76" s="247" t="s">
        <v>227</v>
      </c>
    </row>
    <row r="77" spans="1:2" s="252" customFormat="1" ht="12">
      <c r="A77" s="253"/>
      <c r="B77" s="247" t="s">
        <v>228</v>
      </c>
    </row>
    <row r="78" spans="1:2" s="252" customFormat="1" ht="12">
      <c r="A78" s="253"/>
      <c r="B78" s="247" t="s">
        <v>229</v>
      </c>
    </row>
    <row r="79" spans="1:2" s="252" customFormat="1" ht="12">
      <c r="A79" s="253"/>
      <c r="B79" s="247"/>
    </row>
    <row r="80" spans="1:2" s="252" customFormat="1" ht="12">
      <c r="A80" s="253"/>
      <c r="B80" s="247" t="s">
        <v>230</v>
      </c>
    </row>
    <row r="81" spans="1:4" s="252" customFormat="1" ht="12">
      <c r="A81" s="253"/>
      <c r="B81" s="247" t="s">
        <v>231</v>
      </c>
    </row>
    <row r="82" spans="1:4" s="252" customFormat="1" ht="12">
      <c r="A82" s="253"/>
      <c r="B82" s="247" t="s">
        <v>232</v>
      </c>
    </row>
    <row r="83" spans="1:4" s="252" customFormat="1" ht="12">
      <c r="A83" s="253"/>
      <c r="B83" s="247" t="s">
        <v>233</v>
      </c>
    </row>
    <row r="84" spans="1:4" s="252" customFormat="1" ht="12">
      <c r="A84" s="253"/>
      <c r="B84" s="247" t="s">
        <v>234</v>
      </c>
    </row>
    <row r="85" spans="1:4" s="252" customFormat="1" ht="12">
      <c r="A85" s="253"/>
      <c r="B85" s="247" t="s">
        <v>235</v>
      </c>
    </row>
    <row r="86" spans="1:4" s="252" customFormat="1" ht="12">
      <c r="A86" s="253"/>
      <c r="B86" s="247" t="s">
        <v>236</v>
      </c>
    </row>
    <row r="88" spans="1:4" s="236" customFormat="1">
      <c r="B88" s="232" t="s">
        <v>258</v>
      </c>
      <c r="C88" s="233"/>
      <c r="D88" s="233"/>
    </row>
    <row r="89" spans="1:4" s="236" customFormat="1" ht="36">
      <c r="B89" s="232" t="s">
        <v>128</v>
      </c>
      <c r="C89" s="233"/>
      <c r="D89" s="233"/>
    </row>
    <row r="90" spans="1:4" s="236" customFormat="1" ht="24">
      <c r="B90" s="232" t="s">
        <v>129</v>
      </c>
      <c r="C90" s="233"/>
      <c r="D90" s="233"/>
    </row>
    <row r="91" spans="1:4" s="236" customFormat="1">
      <c r="B91" s="232" t="s">
        <v>130</v>
      </c>
      <c r="C91" s="233"/>
      <c r="D91" s="233"/>
    </row>
    <row r="92" spans="1:4" s="236" customFormat="1">
      <c r="B92" s="232" t="s">
        <v>131</v>
      </c>
      <c r="C92" s="233"/>
      <c r="D92" s="233"/>
    </row>
    <row r="93" spans="1:4" s="236" customFormat="1" ht="48">
      <c r="B93" s="232" t="s">
        <v>132</v>
      </c>
      <c r="C93" s="233"/>
      <c r="D93" s="233"/>
    </row>
    <row r="94" spans="1:4" s="236" customFormat="1" ht="48">
      <c r="B94" s="232" t="s">
        <v>34</v>
      </c>
      <c r="C94" s="233"/>
      <c r="D94" s="233"/>
    </row>
    <row r="95" spans="1:4" s="236" customFormat="1" ht="72">
      <c r="B95" s="232" t="s">
        <v>133</v>
      </c>
      <c r="C95" s="233"/>
      <c r="D95" s="233"/>
    </row>
    <row r="96" spans="1:4" s="236" customFormat="1" ht="48">
      <c r="B96" s="232" t="s">
        <v>134</v>
      </c>
      <c r="C96" s="233"/>
      <c r="D96" s="233"/>
    </row>
    <row r="97" spans="1:8" s="236" customFormat="1" ht="60">
      <c r="B97" s="232" t="s">
        <v>135</v>
      </c>
      <c r="C97" s="233"/>
      <c r="D97" s="233"/>
    </row>
    <row r="98" spans="1:8" s="236" customFormat="1" ht="48">
      <c r="B98" s="232" t="s">
        <v>136</v>
      </c>
      <c r="C98" s="233"/>
      <c r="D98" s="233"/>
    </row>
    <row r="99" spans="1:8" s="236" customFormat="1" ht="24">
      <c r="B99" s="232" t="s">
        <v>137</v>
      </c>
      <c r="C99" s="233"/>
      <c r="D99" s="233"/>
    </row>
    <row r="100" spans="1:8" s="236" customFormat="1">
      <c r="B100" s="655" t="s">
        <v>138</v>
      </c>
      <c r="C100" s="655"/>
      <c r="D100" s="234"/>
    </row>
    <row r="101" spans="1:8" s="236" customFormat="1">
      <c r="B101" s="233" t="s">
        <v>139</v>
      </c>
      <c r="C101" s="234"/>
      <c r="D101" s="234"/>
    </row>
    <row r="102" spans="1:8" s="236" customFormat="1">
      <c r="B102" s="233"/>
      <c r="C102" s="234"/>
      <c r="D102" s="234"/>
    </row>
    <row r="103" spans="1:8" s="33" customFormat="1" ht="24.75">
      <c r="B103" s="235" t="s">
        <v>106</v>
      </c>
    </row>
    <row r="104" spans="1:8" s="22" customFormat="1" ht="36">
      <c r="A104" s="122"/>
      <c r="B104" s="227" t="s">
        <v>33</v>
      </c>
      <c r="C104" s="119"/>
      <c r="D104" s="120"/>
      <c r="E104" s="20"/>
      <c r="F104" s="21"/>
      <c r="G104" s="126"/>
      <c r="H104" s="127"/>
    </row>
    <row r="105" spans="1:8" s="22" customFormat="1" ht="48">
      <c r="A105" s="122"/>
      <c r="B105" s="205" t="s">
        <v>34</v>
      </c>
      <c r="C105" s="119"/>
      <c r="D105" s="120"/>
      <c r="E105" s="20"/>
      <c r="F105" s="21"/>
      <c r="G105" s="126"/>
      <c r="H105" s="127"/>
    </row>
    <row r="106" spans="1:8" s="22" customFormat="1" ht="60">
      <c r="A106" s="122"/>
      <c r="B106" s="227" t="s">
        <v>35</v>
      </c>
      <c r="C106" s="119"/>
      <c r="D106" s="120"/>
      <c r="E106" s="20"/>
      <c r="F106" s="21"/>
      <c r="G106" s="126"/>
      <c r="H106" s="127"/>
    </row>
  </sheetData>
  <sheetProtection algorithmName="SHA-512" hashValue="bhK+OxyzygSxHlxIRPqhGdTZ6IpOHjX2HOjYbVr3LCzrBUWagKyCmMfGGDhEWGaYFxyb+Q/EQiWjpGHWrGzz/Q==" saltValue="+LTntwR2eGe8qbWOq+j/MA==" spinCount="100000" sheet="1" objects="1" scenarios="1"/>
  <mergeCells count="1">
    <mergeCell ref="B100:C100"/>
  </mergeCells>
  <pageMargins left="0.59055118110236227" right="0.19685039370078741" top="0.74803149606299213" bottom="0.74803149606299213" header="0.31496062992125984" footer="0.31496062992125984"/>
  <pageSetup firstPageNumber="3" fitToHeight="0" orientation="portrait" useFirstPageNumber="1" r:id="rId1"/>
  <headerFooter>
    <oddHeader>&amp;L&amp;9ENERGETSKA SANACIJA OBJEKTA VRTEC VRHOVCI ENOTA VRHOVCI, PRI KATERI SE UPOŠTEVAJO OKOLJSKI VIDIKI</oddHeader>
    <oddFooter>&amp;L&amp;A&amp;R&amp;P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F19"/>
  <sheetViews>
    <sheetView showZeros="0" workbookViewId="0">
      <selection activeCell="D16" sqref="D16"/>
    </sheetView>
  </sheetViews>
  <sheetFormatPr defaultColWidth="9.42578125" defaultRowHeight="15"/>
  <cols>
    <col min="1" max="1" width="10.28515625" style="70" customWidth="1"/>
    <col min="2" max="2" width="45.5703125" style="29" customWidth="1"/>
    <col min="3" max="3" width="30" style="73" customWidth="1"/>
    <col min="4" max="4" width="16.42578125" style="29" bestFit="1" customWidth="1"/>
    <col min="5" max="5" width="26.28515625" style="153" bestFit="1" customWidth="1"/>
    <col min="6" max="6" width="12.5703125" style="29" bestFit="1" customWidth="1"/>
    <col min="7" max="16384" width="9.42578125" style="29"/>
  </cols>
  <sheetData>
    <row r="1" spans="1:6" s="30" customFormat="1">
      <c r="A1" s="213" t="s">
        <v>739</v>
      </c>
      <c r="C1" s="214"/>
      <c r="D1" s="106"/>
    </row>
    <row r="2" spans="1:6" s="30" customFormat="1">
      <c r="D2" s="106"/>
    </row>
    <row r="3" spans="1:6">
      <c r="A3" s="70" t="s">
        <v>0</v>
      </c>
      <c r="B3" s="29" t="s">
        <v>1</v>
      </c>
      <c r="D3" s="106"/>
      <c r="E3" s="29"/>
    </row>
    <row r="4" spans="1:6">
      <c r="B4" s="29" t="s">
        <v>3</v>
      </c>
      <c r="D4" s="106"/>
      <c r="E4" s="29"/>
    </row>
    <row r="5" spans="1:6">
      <c r="A5" s="70" t="s">
        <v>2</v>
      </c>
      <c r="B5" s="29" t="s">
        <v>857</v>
      </c>
      <c r="D5" s="106"/>
      <c r="E5" s="29"/>
    </row>
    <row r="6" spans="1:6">
      <c r="A6" s="70" t="s">
        <v>13</v>
      </c>
      <c r="B6" s="29" t="s">
        <v>4</v>
      </c>
      <c r="D6" s="106"/>
      <c r="E6" s="29"/>
    </row>
    <row r="7" spans="1:6" ht="45">
      <c r="A7" s="329" t="s">
        <v>5</v>
      </c>
      <c r="B7" s="231" t="s">
        <v>856</v>
      </c>
      <c r="C7" s="231"/>
    </row>
    <row r="9" spans="1:6" ht="18.75">
      <c r="A9" s="251" t="s">
        <v>1536</v>
      </c>
      <c r="B9" s="74" t="s">
        <v>1534</v>
      </c>
      <c r="C9" s="265" t="s">
        <v>1511</v>
      </c>
      <c r="D9" s="445" t="s">
        <v>1512</v>
      </c>
      <c r="E9" s="414" t="s">
        <v>1513</v>
      </c>
    </row>
    <row r="10" spans="1:6" s="69" customFormat="1" ht="15.75">
      <c r="A10" s="84" t="s">
        <v>1537</v>
      </c>
      <c r="B10" s="85" t="s">
        <v>1772</v>
      </c>
      <c r="C10" s="86">
        <f>'CSK1.Tlakarska dela'!$F$67</f>
        <v>0</v>
      </c>
      <c r="D10" s="421">
        <f>'CSK1.Tlakarska dela'!$H$67</f>
        <v>0</v>
      </c>
      <c r="E10" s="431">
        <f>+C10-D10</f>
        <v>0</v>
      </c>
      <c r="F10" s="113"/>
    </row>
    <row r="11" spans="1:6" s="69" customFormat="1" ht="15.75">
      <c r="A11" s="84" t="s">
        <v>1540</v>
      </c>
      <c r="B11" s="85" t="s">
        <v>1773</v>
      </c>
      <c r="C11" s="86">
        <f>'CSK2.Keramičarska dela'!$F$93</f>
        <v>0</v>
      </c>
      <c r="D11" s="421">
        <f>'CSK2.Keramičarska dela'!$H$93</f>
        <v>0</v>
      </c>
      <c r="E11" s="431">
        <f t="shared" ref="E11:E17" si="0">+C11-D11</f>
        <v>0</v>
      </c>
      <c r="F11" s="113"/>
    </row>
    <row r="12" spans="1:6" s="69" customFormat="1" ht="15.75">
      <c r="A12" s="84" t="s">
        <v>1543</v>
      </c>
      <c r="B12" s="85" t="s">
        <v>113</v>
      </c>
      <c r="C12" s="86">
        <f>'CSK3.Slikopleskarska dela'!$F$60</f>
        <v>0</v>
      </c>
      <c r="D12" s="421">
        <f>'CSK3.Slikopleskarska dela'!$H$60</f>
        <v>0</v>
      </c>
      <c r="E12" s="431">
        <f t="shared" si="0"/>
        <v>0</v>
      </c>
      <c r="F12" s="113"/>
    </row>
    <row r="13" spans="1:6" s="69" customFormat="1" ht="15.75">
      <c r="A13" s="84" t="s">
        <v>1544</v>
      </c>
      <c r="B13" s="85" t="s">
        <v>1774</v>
      </c>
      <c r="C13" s="86">
        <f>'CSK4.Suhomontažna dela'!$F$95</f>
        <v>0</v>
      </c>
      <c r="D13" s="421">
        <f>'CSK4.Suhomontažna dela'!$H$95</f>
        <v>0</v>
      </c>
      <c r="E13" s="431">
        <f t="shared" si="0"/>
        <v>0</v>
      </c>
      <c r="F13" s="113"/>
    </row>
    <row r="14" spans="1:6" s="69" customFormat="1" ht="15.75">
      <c r="A14" s="84" t="s">
        <v>1547</v>
      </c>
      <c r="B14" s="85" t="s">
        <v>1775</v>
      </c>
      <c r="C14" s="86">
        <f>'CSK5.Stavbno pohištvo'!$F$230</f>
        <v>0</v>
      </c>
      <c r="D14" s="421">
        <f>'CSK5.Stavbno pohištvo'!$H$230</f>
        <v>0</v>
      </c>
      <c r="E14" s="431">
        <f t="shared" si="0"/>
        <v>0</v>
      </c>
      <c r="F14" s="113"/>
    </row>
    <row r="15" spans="1:6" s="69" customFormat="1" ht="15.75">
      <c r="A15" s="84" t="s">
        <v>1550</v>
      </c>
      <c r="B15" s="85" t="s">
        <v>116</v>
      </c>
      <c r="C15" s="86">
        <f>'CSK6.Ostala dela'!$F$29</f>
        <v>0</v>
      </c>
      <c r="D15" s="421">
        <f>'CSK6.Ostala dela'!$H$29</f>
        <v>0</v>
      </c>
      <c r="E15" s="431">
        <f t="shared" si="0"/>
        <v>0</v>
      </c>
      <c r="F15" s="113"/>
    </row>
    <row r="16" spans="1:6" s="69" customFormat="1" ht="15.75">
      <c r="A16" s="84"/>
      <c r="B16" s="504" t="s">
        <v>2110</v>
      </c>
      <c r="C16" s="86">
        <f>SUM(C10:C15)*0.022</f>
        <v>0</v>
      </c>
      <c r="D16" s="93">
        <f>+C16*'B.Skupna rekapitulacija'!$C$9</f>
        <v>0</v>
      </c>
      <c r="E16" s="431">
        <f t="shared" si="0"/>
        <v>0</v>
      </c>
      <c r="F16" s="113"/>
    </row>
    <row r="17" spans="1:6" s="69" customFormat="1" ht="51">
      <c r="A17" s="84"/>
      <c r="B17" s="505" t="s">
        <v>2111</v>
      </c>
      <c r="C17" s="86"/>
      <c r="D17" s="421"/>
      <c r="E17" s="431">
        <f t="shared" si="0"/>
        <v>0</v>
      </c>
      <c r="F17" s="113"/>
    </row>
    <row r="18" spans="1:6" s="147" customFormat="1" ht="19.5" thickBot="1">
      <c r="A18" s="142" t="s">
        <v>1536</v>
      </c>
      <c r="B18" s="151" t="s">
        <v>1535</v>
      </c>
      <c r="C18" s="90">
        <f>SUM(C10:C17)</f>
        <v>0</v>
      </c>
      <c r="D18" s="90">
        <f>SUM(D10:D17)</f>
        <v>0</v>
      </c>
      <c r="E18" s="152">
        <f>SUM(E10:E17)</f>
        <v>0</v>
      </c>
      <c r="F18" s="285"/>
    </row>
    <row r="19" spans="1:6" s="100" customFormat="1" ht="16.5" thickTop="1">
      <c r="A19" s="241"/>
      <c r="B19" s="242"/>
      <c r="C19" s="243"/>
      <c r="E19" s="155"/>
      <c r="F19" s="244"/>
    </row>
  </sheetData>
  <sheetProtection algorithmName="SHA-512" hashValue="QbVhYAuNOJfqDkro9GZJy5qL6OZjjRUFTihN/uY+t+JjP8M4FyCqJJ1asLKnlvKJfAARsWlzc2sW9Rs1AXQlTw==" saltValue="E+s96Ec8V6WuyxBJ69nmBQ==" spinCount="100000" sheet="1" objects="1" scenarios="1"/>
  <pageMargins left="0.59055118110236227" right="0.19685039370078741" top="0.74803149606299213" bottom="0.74803149606299213" header="0.31496062992125984" footer="0.31496062992125984"/>
  <pageSetup scale="75" firstPageNumber="70" fitToHeight="0" orientation="portrait" useFirstPageNumber="1" r:id="rId1"/>
  <headerFooter>
    <oddHeader>&amp;L&amp;9ENERGETSKA SANACIJA OBJEKTA VRTEC VRHOVCI ENOTA VRHOVCI, PRI KATERI SE UPOŠTEVAJO OKOLJSKI VIDIKI</oddHeader>
    <oddFooter>&amp;L&amp;A&amp;R&amp;P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J428"/>
  <sheetViews>
    <sheetView showZeros="0" topLeftCell="A27" zoomScaleNormal="100" workbookViewId="0">
      <selection activeCell="L45" sqref="L45"/>
    </sheetView>
  </sheetViews>
  <sheetFormatPr defaultColWidth="9.42578125" defaultRowHeight="15"/>
  <cols>
    <col min="1" max="1" width="10.42578125" style="198" bestFit="1" customWidth="1"/>
    <col min="2" max="2" width="45.5703125" style="469" customWidth="1"/>
    <col min="3" max="3" width="7.28515625" style="70" bestFit="1" customWidth="1"/>
    <col min="4" max="4" width="8.42578125" style="70" customWidth="1"/>
    <col min="5" max="5" width="11.42578125" style="41" bestFit="1" customWidth="1"/>
    <col min="6" max="6" width="16.42578125" style="41" bestFit="1" customWidth="1"/>
    <col min="7" max="7" width="16.5703125" style="29" customWidth="1"/>
    <col min="8" max="8" width="18" style="50" bestFit="1" customWidth="1"/>
    <col min="9" max="9" width="22.5703125" style="29" bestFit="1" customWidth="1"/>
    <col min="10" max="10" width="18" style="29" bestFit="1" customWidth="1"/>
    <col min="11" max="16384" width="9.42578125" style="29"/>
  </cols>
  <sheetData>
    <row r="1" spans="1:10" s="147" customFormat="1" ht="18.75">
      <c r="A1" s="278" t="s">
        <v>1552</v>
      </c>
      <c r="B1" s="458" t="s">
        <v>7</v>
      </c>
      <c r="C1" s="262"/>
      <c r="D1" s="262"/>
      <c r="E1" s="279"/>
      <c r="F1" s="279"/>
      <c r="G1" s="280"/>
      <c r="H1" s="270"/>
      <c r="I1" s="270"/>
      <c r="J1" s="270"/>
    </row>
    <row r="3" spans="1:10" s="147" customFormat="1" ht="18.75">
      <c r="A3" s="271" t="s">
        <v>1537</v>
      </c>
      <c r="B3" s="459" t="s">
        <v>1538</v>
      </c>
      <c r="C3" s="267"/>
      <c r="D3" s="267"/>
      <c r="E3" s="272"/>
      <c r="F3" s="272"/>
      <c r="G3" s="281"/>
      <c r="H3" s="266"/>
      <c r="I3" s="266"/>
      <c r="J3" s="266"/>
    </row>
    <row r="4" spans="1:10">
      <c r="A4" s="196"/>
      <c r="B4" s="460"/>
    </row>
    <row r="5" spans="1:10">
      <c r="A5" s="451"/>
      <c r="B5" s="461" t="s">
        <v>259</v>
      </c>
    </row>
    <row r="6" spans="1:10" ht="25.5">
      <c r="A6" s="451"/>
      <c r="B6" s="493" t="s">
        <v>1726</v>
      </c>
    </row>
    <row r="7" spans="1:10" ht="25.5">
      <c r="A7" s="451"/>
      <c r="B7" s="493" t="s">
        <v>1727</v>
      </c>
    </row>
    <row r="8" spans="1:10" ht="25.5">
      <c r="A8" s="451"/>
      <c r="B8" s="493" t="s">
        <v>1728</v>
      </c>
    </row>
    <row r="9" spans="1:10" ht="25.5">
      <c r="A9" s="451"/>
      <c r="B9" s="493" t="s">
        <v>1729</v>
      </c>
    </row>
    <row r="10" spans="1:10" ht="25.5">
      <c r="A10" s="451"/>
      <c r="B10" s="493" t="s">
        <v>1730</v>
      </c>
    </row>
    <row r="11" spans="1:10" ht="25.5">
      <c r="A11" s="451"/>
      <c r="B11" s="493" t="s">
        <v>1731</v>
      </c>
    </row>
    <row r="12" spans="1:10" ht="25.5">
      <c r="A12" s="451"/>
      <c r="B12" s="493" t="s">
        <v>1732</v>
      </c>
    </row>
    <row r="13" spans="1:10" ht="25.5">
      <c r="A13" s="451"/>
      <c r="B13" s="493" t="s">
        <v>1733</v>
      </c>
    </row>
    <row r="14" spans="1:10" ht="25.5">
      <c r="A14" s="451"/>
      <c r="B14" s="493" t="s">
        <v>1734</v>
      </c>
    </row>
    <row r="15" spans="1:10" ht="25.5">
      <c r="A15" s="451"/>
      <c r="B15" s="493" t="s">
        <v>1735</v>
      </c>
    </row>
    <row r="16" spans="1:10" ht="25.5">
      <c r="A16" s="451"/>
      <c r="B16" s="493" t="s">
        <v>1736</v>
      </c>
    </row>
    <row r="17" spans="1:2" ht="25.5">
      <c r="A17" s="451"/>
      <c r="B17" s="493" t="s">
        <v>1737</v>
      </c>
    </row>
    <row r="18" spans="1:2">
      <c r="A18" s="451"/>
      <c r="B18" s="493" t="s">
        <v>1738</v>
      </c>
    </row>
    <row r="19" spans="1:2">
      <c r="A19" s="451"/>
      <c r="B19" s="493" t="s">
        <v>181</v>
      </c>
    </row>
    <row r="20" spans="1:2">
      <c r="A20" s="451" t="s">
        <v>237</v>
      </c>
      <c r="B20" s="493" t="s">
        <v>263</v>
      </c>
    </row>
    <row r="21" spans="1:2">
      <c r="A21" s="451" t="s">
        <v>237</v>
      </c>
      <c r="B21" s="493" t="s">
        <v>1739</v>
      </c>
    </row>
    <row r="22" spans="1:2" ht="25.5">
      <c r="A22" s="451" t="s">
        <v>237</v>
      </c>
      <c r="B22" s="493" t="s">
        <v>1740</v>
      </c>
    </row>
    <row r="23" spans="1:2" ht="25.5">
      <c r="A23" s="451"/>
      <c r="B23" s="493" t="s">
        <v>1741</v>
      </c>
    </row>
    <row r="24" spans="1:2">
      <c r="A24" s="451" t="s">
        <v>237</v>
      </c>
      <c r="B24" s="493" t="s">
        <v>1742</v>
      </c>
    </row>
    <row r="25" spans="1:2" ht="25.5">
      <c r="A25" s="451" t="s">
        <v>237</v>
      </c>
      <c r="B25" s="493" t="s">
        <v>1743</v>
      </c>
    </row>
    <row r="26" spans="1:2">
      <c r="A26" s="451"/>
      <c r="B26" s="493" t="s">
        <v>1744</v>
      </c>
    </row>
    <row r="27" spans="1:2">
      <c r="A27" s="451" t="s">
        <v>237</v>
      </c>
      <c r="B27" s="493" t="s">
        <v>1745</v>
      </c>
    </row>
    <row r="28" spans="1:2" ht="25.5">
      <c r="A28" s="451" t="s">
        <v>237</v>
      </c>
      <c r="B28" s="493" t="s">
        <v>1746</v>
      </c>
    </row>
    <row r="29" spans="1:2" ht="25.5">
      <c r="A29" s="451"/>
      <c r="B29" s="493" t="s">
        <v>1747</v>
      </c>
    </row>
    <row r="30" spans="1:2" ht="25.5">
      <c r="A30" s="451"/>
      <c r="B30" s="493" t="s">
        <v>344</v>
      </c>
    </row>
    <row r="31" spans="1:2">
      <c r="A31" s="451"/>
      <c r="B31" s="493" t="s">
        <v>345</v>
      </c>
    </row>
    <row r="32" spans="1:2">
      <c r="A32" s="451" t="s">
        <v>237</v>
      </c>
      <c r="B32" s="493" t="s">
        <v>1748</v>
      </c>
    </row>
    <row r="33" spans="1:10" ht="25.5">
      <c r="A33" s="451" t="s">
        <v>237</v>
      </c>
      <c r="B33" s="493" t="s">
        <v>1749</v>
      </c>
    </row>
    <row r="34" spans="1:10" ht="25.5">
      <c r="A34" s="451"/>
      <c r="B34" s="493" t="s">
        <v>1750</v>
      </c>
    </row>
    <row r="35" spans="1:10" ht="25.5">
      <c r="A35" s="451" t="s">
        <v>237</v>
      </c>
      <c r="B35" s="493" t="s">
        <v>1751</v>
      </c>
    </row>
    <row r="36" spans="1:10">
      <c r="A36" s="451"/>
      <c r="B36" s="493" t="s">
        <v>1752</v>
      </c>
    </row>
    <row r="37" spans="1:10">
      <c r="A37" s="196"/>
      <c r="B37" s="460"/>
    </row>
    <row r="38" spans="1:10" s="39" customFormat="1" ht="12.75">
      <c r="A38" s="422" t="s">
        <v>1514</v>
      </c>
      <c r="B38" s="464" t="s">
        <v>17</v>
      </c>
      <c r="C38" s="37" t="s">
        <v>1515</v>
      </c>
      <c r="D38" s="37" t="s">
        <v>1516</v>
      </c>
      <c r="E38" s="423" t="s">
        <v>1517</v>
      </c>
      <c r="F38" s="38" t="s">
        <v>1518</v>
      </c>
      <c r="G38" s="38" t="s">
        <v>1519</v>
      </c>
      <c r="H38" s="38" t="s">
        <v>1520</v>
      </c>
      <c r="I38" s="424" t="s">
        <v>1521</v>
      </c>
      <c r="J38" s="35" t="s">
        <v>41</v>
      </c>
    </row>
    <row r="39" spans="1:10" s="22" customFormat="1" ht="12.75">
      <c r="A39" s="220"/>
      <c r="B39" s="23"/>
      <c r="C39" s="221"/>
      <c r="D39" s="222"/>
      <c r="E39" s="20"/>
      <c r="F39" s="21"/>
      <c r="G39" s="126"/>
      <c r="H39" s="127"/>
    </row>
    <row r="40" spans="1:10" s="22" customFormat="1" ht="30">
      <c r="A40" s="456">
        <v>1</v>
      </c>
      <c r="B40" s="236" t="s">
        <v>1753</v>
      </c>
      <c r="C40" s="601"/>
      <c r="D40" s="602"/>
      <c r="E40" s="20"/>
      <c r="F40" s="21"/>
      <c r="G40" s="126"/>
      <c r="H40" s="127"/>
    </row>
    <row r="41" spans="1:10" s="22" customFormat="1" ht="30">
      <c r="A41" s="456" t="s">
        <v>237</v>
      </c>
      <c r="B41" s="236" t="s">
        <v>1754</v>
      </c>
      <c r="C41" s="601"/>
      <c r="D41" s="602"/>
      <c r="E41" s="20"/>
      <c r="F41" s="21"/>
      <c r="G41" s="126"/>
      <c r="H41" s="127"/>
    </row>
    <row r="42" spans="1:10" s="22" customFormat="1" ht="30">
      <c r="A42" s="456"/>
      <c r="B42" s="236" t="s">
        <v>1755</v>
      </c>
      <c r="C42" s="601"/>
      <c r="D42" s="602"/>
      <c r="E42" s="20"/>
      <c r="F42" s="21"/>
      <c r="G42" s="126"/>
      <c r="H42" s="127"/>
    </row>
    <row r="43" spans="1:10" s="22" customFormat="1">
      <c r="A43" s="456"/>
      <c r="B43" s="236" t="s">
        <v>1756</v>
      </c>
      <c r="C43" s="601"/>
      <c r="D43" s="602"/>
      <c r="E43" s="20"/>
      <c r="F43" s="21"/>
      <c r="G43" s="126"/>
      <c r="H43" s="127"/>
    </row>
    <row r="44" spans="1:10" s="22" customFormat="1">
      <c r="A44" s="456" t="s">
        <v>237</v>
      </c>
      <c r="B44" s="236" t="s">
        <v>1757</v>
      </c>
      <c r="C44" s="601"/>
      <c r="D44" s="602"/>
      <c r="E44" s="20"/>
      <c r="F44" s="21"/>
      <c r="G44" s="126"/>
      <c r="H44" s="127"/>
    </row>
    <row r="45" spans="1:10" s="22" customFormat="1">
      <c r="A45" s="456"/>
      <c r="B45" s="236" t="s">
        <v>1758</v>
      </c>
      <c r="C45" s="601"/>
      <c r="D45" s="602"/>
      <c r="E45" s="20"/>
      <c r="F45" s="21"/>
      <c r="G45" s="126"/>
      <c r="H45" s="127"/>
    </row>
    <row r="46" spans="1:10" s="22" customFormat="1">
      <c r="A46" s="456" t="s">
        <v>237</v>
      </c>
      <c r="B46" s="236" t="s">
        <v>1759</v>
      </c>
      <c r="C46" s="601"/>
      <c r="D46" s="602"/>
      <c r="E46" s="20"/>
      <c r="F46" s="21"/>
      <c r="G46" s="126"/>
      <c r="H46" s="127"/>
    </row>
    <row r="47" spans="1:10" s="22" customFormat="1" ht="17.25">
      <c r="A47" s="456"/>
      <c r="B47" s="236" t="s">
        <v>1760</v>
      </c>
      <c r="C47" s="456" t="s">
        <v>1635</v>
      </c>
      <c r="D47" s="595">
        <v>326.16000000000003</v>
      </c>
      <c r="E47" s="594"/>
      <c r="F47" s="72">
        <f>+E47*D47</f>
        <v>0</v>
      </c>
      <c r="G47" s="425">
        <f>+E47*'B.Skupna rekapitulacija'!$C$9</f>
        <v>0</v>
      </c>
      <c r="H47" s="425">
        <f>+G47*D47</f>
        <v>0</v>
      </c>
      <c r="I47" s="427">
        <f>+E47*(1-'B.Skupna rekapitulacija'!$C$9)</f>
        <v>0</v>
      </c>
      <c r="J47" s="426">
        <f>+I47*D47</f>
        <v>0</v>
      </c>
    </row>
    <row r="48" spans="1:10" s="22" customFormat="1">
      <c r="A48" s="456"/>
      <c r="B48" s="236"/>
      <c r="C48" s="119"/>
      <c r="D48" s="595"/>
      <c r="E48" s="597"/>
      <c r="F48" s="21"/>
      <c r="G48" s="126"/>
      <c r="H48" s="127"/>
    </row>
    <row r="49" spans="1:10" s="22" customFormat="1">
      <c r="A49" s="456">
        <v>2</v>
      </c>
      <c r="B49" s="236" t="s">
        <v>1761</v>
      </c>
      <c r="C49" s="119"/>
      <c r="D49" s="595"/>
      <c r="E49" s="597"/>
      <c r="F49" s="21"/>
      <c r="G49" s="126"/>
      <c r="H49" s="127"/>
    </row>
    <row r="50" spans="1:10" s="22" customFormat="1">
      <c r="A50" s="456"/>
      <c r="B50" s="236" t="s">
        <v>1762</v>
      </c>
      <c r="C50" s="119"/>
      <c r="D50" s="595"/>
      <c r="E50" s="597"/>
      <c r="F50" s="21"/>
      <c r="G50" s="126"/>
      <c r="H50" s="127"/>
    </row>
    <row r="51" spans="1:10" s="22" customFormat="1">
      <c r="A51" s="456" t="s">
        <v>237</v>
      </c>
      <c r="B51" s="236" t="s">
        <v>1682</v>
      </c>
      <c r="C51" s="119"/>
      <c r="D51" s="595"/>
      <c r="E51" s="597"/>
      <c r="F51" s="21"/>
      <c r="G51" s="126"/>
      <c r="H51" s="127"/>
    </row>
    <row r="52" spans="1:10" s="22" customFormat="1">
      <c r="A52" s="456" t="s">
        <v>237</v>
      </c>
      <c r="B52" s="236" t="s">
        <v>1763</v>
      </c>
      <c r="C52" s="456" t="s">
        <v>16</v>
      </c>
      <c r="D52" s="595">
        <v>328.6</v>
      </c>
      <c r="E52" s="594"/>
      <c r="F52" s="72">
        <f>+E52*D52</f>
        <v>0</v>
      </c>
      <c r="G52" s="425">
        <f>+E52*'B.Skupna rekapitulacija'!$C$9</f>
        <v>0</v>
      </c>
      <c r="H52" s="425">
        <f>+G52*D52</f>
        <v>0</v>
      </c>
      <c r="I52" s="427">
        <f>+E52*(1-'B.Skupna rekapitulacija'!$C$9)</f>
        <v>0</v>
      </c>
      <c r="J52" s="426">
        <f>+I52*D52</f>
        <v>0</v>
      </c>
    </row>
    <row r="53" spans="1:10" s="22" customFormat="1">
      <c r="A53" s="456"/>
      <c r="B53" s="236"/>
      <c r="C53" s="119"/>
      <c r="D53" s="595"/>
      <c r="E53" s="597"/>
      <c r="F53" s="21"/>
      <c r="G53" s="126"/>
      <c r="H53" s="127"/>
    </row>
    <row r="54" spans="1:10" s="22" customFormat="1">
      <c r="A54" s="456">
        <v>3</v>
      </c>
      <c r="B54" s="236" t="s">
        <v>1764</v>
      </c>
      <c r="C54" s="119"/>
      <c r="D54" s="595"/>
      <c r="E54" s="597"/>
      <c r="F54" s="21"/>
      <c r="G54" s="126"/>
      <c r="H54" s="127"/>
    </row>
    <row r="55" spans="1:10" s="22" customFormat="1">
      <c r="A55" s="456"/>
      <c r="B55" s="236" t="s">
        <v>1765</v>
      </c>
      <c r="C55" s="119"/>
      <c r="D55" s="595"/>
      <c r="E55" s="597"/>
      <c r="F55" s="21"/>
      <c r="G55" s="126"/>
      <c r="H55" s="127"/>
    </row>
    <row r="56" spans="1:10" s="22" customFormat="1">
      <c r="A56" s="456"/>
      <c r="B56" s="236" t="s">
        <v>1766</v>
      </c>
      <c r="C56" s="119"/>
      <c r="D56" s="595"/>
      <c r="E56" s="597"/>
      <c r="F56" s="21"/>
      <c r="G56" s="126"/>
      <c r="H56" s="127"/>
    </row>
    <row r="57" spans="1:10" s="22" customFormat="1" ht="30">
      <c r="A57" s="456" t="s">
        <v>237</v>
      </c>
      <c r="B57" s="236" t="s">
        <v>1767</v>
      </c>
      <c r="C57" s="456" t="s">
        <v>1635</v>
      </c>
      <c r="D57" s="595">
        <v>169.5</v>
      </c>
      <c r="E57" s="594"/>
      <c r="F57" s="72">
        <f>+E57*D57</f>
        <v>0</v>
      </c>
      <c r="G57" s="425">
        <f>+E57*'B.Skupna rekapitulacija'!$C$9</f>
        <v>0</v>
      </c>
      <c r="H57" s="425">
        <f>+G57*D57</f>
        <v>0</v>
      </c>
      <c r="I57" s="427">
        <f>+E57*(1-'B.Skupna rekapitulacija'!$C$9)</f>
        <v>0</v>
      </c>
      <c r="J57" s="426">
        <f>+I57*D57</f>
        <v>0</v>
      </c>
    </row>
    <row r="58" spans="1:10" s="22" customFormat="1">
      <c r="A58" s="456"/>
      <c r="B58" s="463"/>
      <c r="C58" s="119"/>
      <c r="D58" s="595"/>
      <c r="E58" s="597"/>
      <c r="F58" s="21"/>
      <c r="G58" s="126"/>
      <c r="H58" s="127"/>
    </row>
    <row r="59" spans="1:10" s="22" customFormat="1" ht="17.25">
      <c r="A59" s="456" t="s">
        <v>237</v>
      </c>
      <c r="B59" s="236" t="s">
        <v>1768</v>
      </c>
      <c r="C59" s="456" t="s">
        <v>1635</v>
      </c>
      <c r="D59" s="595">
        <v>123.6</v>
      </c>
      <c r="E59" s="594"/>
      <c r="F59" s="72">
        <f>+E59*D59</f>
        <v>0</v>
      </c>
      <c r="G59" s="425">
        <f>+E59*'B.Skupna rekapitulacija'!$C$9</f>
        <v>0</v>
      </c>
      <c r="H59" s="425">
        <f>+G59*D59</f>
        <v>0</v>
      </c>
      <c r="I59" s="427">
        <f>+E59*(1-'B.Skupna rekapitulacija'!$C$9)</f>
        <v>0</v>
      </c>
      <c r="J59" s="426">
        <f>+I59*D59</f>
        <v>0</v>
      </c>
    </row>
    <row r="60" spans="1:10" s="22" customFormat="1">
      <c r="A60" s="456"/>
      <c r="B60" s="463"/>
      <c r="C60" s="119"/>
      <c r="D60" s="595"/>
      <c r="E60" s="597"/>
      <c r="F60" s="21"/>
      <c r="G60" s="126"/>
      <c r="H60" s="127"/>
    </row>
    <row r="61" spans="1:10" s="22" customFormat="1">
      <c r="A61" s="456"/>
      <c r="B61" s="236"/>
      <c r="C61" s="119"/>
      <c r="D61" s="595"/>
      <c r="E61" s="597"/>
      <c r="F61" s="21"/>
      <c r="G61" s="126"/>
      <c r="H61" s="127"/>
    </row>
    <row r="62" spans="1:10" s="22" customFormat="1" ht="17.25">
      <c r="A62" s="456">
        <v>4</v>
      </c>
      <c r="B62" s="236" t="s">
        <v>1769</v>
      </c>
      <c r="C62" s="456" t="s">
        <v>1635</v>
      </c>
      <c r="D62" s="595">
        <v>5.4</v>
      </c>
      <c r="E62" s="594"/>
      <c r="F62" s="72">
        <f>+E62*D62</f>
        <v>0</v>
      </c>
      <c r="G62" s="425">
        <f>+E62*'B.Skupna rekapitulacija'!$C$9</f>
        <v>0</v>
      </c>
      <c r="H62" s="425">
        <f>+G62*D62</f>
        <v>0</v>
      </c>
      <c r="I62" s="427">
        <f>+E62*(1-'B.Skupna rekapitulacija'!$C$9)</f>
        <v>0</v>
      </c>
      <c r="J62" s="426">
        <f>+I62*D62</f>
        <v>0</v>
      </c>
    </row>
    <row r="63" spans="1:10" s="22" customFormat="1">
      <c r="A63" s="456"/>
      <c r="B63" s="236"/>
      <c r="C63" s="119"/>
      <c r="D63" s="595"/>
      <c r="E63" s="597"/>
      <c r="F63" s="21"/>
      <c r="G63" s="126"/>
      <c r="H63" s="127"/>
    </row>
    <row r="64" spans="1:10" s="22" customFormat="1">
      <c r="A64" s="456">
        <v>5</v>
      </c>
      <c r="B64" s="236" t="s">
        <v>1770</v>
      </c>
      <c r="C64" s="119"/>
      <c r="D64" s="595"/>
      <c r="E64" s="597"/>
      <c r="F64" s="21"/>
      <c r="G64" s="126"/>
      <c r="H64" s="127"/>
    </row>
    <row r="65" spans="1:10" s="22" customFormat="1">
      <c r="A65" s="456"/>
      <c r="B65" s="236" t="s">
        <v>1771</v>
      </c>
      <c r="C65" s="456" t="s">
        <v>19</v>
      </c>
      <c r="D65" s="595">
        <v>35</v>
      </c>
      <c r="E65" s="594"/>
      <c r="F65" s="72">
        <f>+E65*D65</f>
        <v>0</v>
      </c>
      <c r="G65" s="425">
        <f>+E65*'B.Skupna rekapitulacija'!$C$9</f>
        <v>0</v>
      </c>
      <c r="H65" s="425">
        <f>+G65*D65</f>
        <v>0</v>
      </c>
      <c r="I65" s="427">
        <f>+E65*(1-'B.Skupna rekapitulacija'!$C$9)</f>
        <v>0</v>
      </c>
      <c r="J65" s="426">
        <f>+I65*D65</f>
        <v>0</v>
      </c>
    </row>
    <row r="66" spans="1:10" s="22" customFormat="1" ht="12.75">
      <c r="A66" s="220"/>
      <c r="B66" s="23"/>
      <c r="C66" s="221"/>
      <c r="D66" s="222"/>
      <c r="E66" s="20"/>
      <c r="F66" s="21"/>
      <c r="G66" s="126"/>
      <c r="H66" s="127"/>
    </row>
    <row r="67" spans="1:10" s="147" customFormat="1" ht="19.5" thickBot="1">
      <c r="A67" s="201" t="s">
        <v>1537</v>
      </c>
      <c r="B67" s="465" t="s">
        <v>1539</v>
      </c>
      <c r="C67" s="141"/>
      <c r="D67" s="141"/>
      <c r="E67" s="146"/>
      <c r="F67" s="146">
        <f>SUM(F39:F66)</f>
        <v>0</v>
      </c>
      <c r="G67" s="146"/>
      <c r="H67" s="146">
        <f>SUM(H39:H66)</f>
        <v>0</v>
      </c>
      <c r="I67" s="146"/>
      <c r="J67" s="146">
        <f>SUM(J39:J66)</f>
        <v>0</v>
      </c>
    </row>
    <row r="68" spans="1:10" s="22" customFormat="1" ht="13.5" thickTop="1">
      <c r="A68" s="220"/>
      <c r="B68" s="23"/>
      <c r="C68" s="221"/>
      <c r="D68" s="222"/>
      <c r="E68" s="20"/>
      <c r="F68" s="21"/>
      <c r="G68" s="126"/>
      <c r="H68" s="127"/>
    </row>
    <row r="69" spans="1:10" s="22" customFormat="1" ht="12.75">
      <c r="A69" s="220"/>
      <c r="B69" s="23"/>
      <c r="C69" s="221"/>
      <c r="D69" s="222"/>
      <c r="E69" s="20"/>
      <c r="F69" s="21"/>
      <c r="G69" s="126"/>
      <c r="H69" s="127"/>
    </row>
    <row r="70" spans="1:10" s="22" customFormat="1" ht="12.75">
      <c r="A70" s="220"/>
      <c r="B70" s="23"/>
      <c r="C70" s="221"/>
      <c r="D70" s="222"/>
      <c r="E70" s="20"/>
      <c r="F70" s="21"/>
      <c r="G70" s="126"/>
      <c r="H70" s="127"/>
    </row>
    <row r="71" spans="1:10" s="22" customFormat="1" ht="12.75">
      <c r="A71" s="220"/>
      <c r="B71" s="23"/>
      <c r="C71" s="221"/>
      <c r="D71" s="222"/>
      <c r="E71" s="20"/>
      <c r="F71" s="21"/>
      <c r="G71" s="126"/>
      <c r="H71" s="127"/>
    </row>
    <row r="72" spans="1:10" s="22" customFormat="1" ht="12.75">
      <c r="A72" s="220"/>
      <c r="B72" s="23"/>
      <c r="C72" s="221"/>
      <c r="D72" s="222"/>
      <c r="E72" s="20"/>
      <c r="F72" s="21"/>
      <c r="G72" s="126"/>
      <c r="H72" s="127"/>
    </row>
    <row r="73" spans="1:10" s="22" customFormat="1" ht="12.75">
      <c r="A73" s="220"/>
      <c r="B73" s="23"/>
      <c r="C73" s="221"/>
      <c r="D73" s="222"/>
      <c r="E73" s="20"/>
      <c r="F73" s="21"/>
      <c r="G73" s="126"/>
      <c r="H73" s="127"/>
    </row>
    <row r="74" spans="1:10" s="22" customFormat="1" ht="12.75">
      <c r="A74" s="220"/>
      <c r="B74" s="23"/>
      <c r="C74" s="221"/>
      <c r="D74" s="222"/>
      <c r="E74" s="20"/>
      <c r="F74" s="21"/>
      <c r="G74" s="126"/>
      <c r="H74" s="127"/>
    </row>
    <row r="75" spans="1:10" s="22" customFormat="1" ht="12.75">
      <c r="A75" s="220"/>
      <c r="B75" s="23"/>
      <c r="C75" s="221"/>
      <c r="D75" s="222"/>
      <c r="E75" s="20"/>
      <c r="F75" s="21"/>
      <c r="G75" s="126"/>
      <c r="H75" s="127"/>
    </row>
    <row r="76" spans="1:10" s="22" customFormat="1" ht="12.75">
      <c r="A76" s="220"/>
      <c r="B76" s="23"/>
      <c r="C76" s="221"/>
      <c r="D76" s="222"/>
      <c r="E76" s="20"/>
      <c r="F76" s="21"/>
      <c r="G76" s="126"/>
      <c r="H76" s="127"/>
    </row>
    <row r="77" spans="1:10" s="22" customFormat="1" ht="12.75">
      <c r="A77" s="220"/>
      <c r="B77" s="23"/>
      <c r="C77" s="221"/>
      <c r="D77" s="222"/>
      <c r="E77" s="20"/>
      <c r="F77" s="21"/>
      <c r="G77" s="126"/>
      <c r="H77" s="127"/>
    </row>
    <row r="78" spans="1:10" s="22" customFormat="1" ht="12.75">
      <c r="A78" s="220"/>
      <c r="B78" s="23"/>
      <c r="C78" s="221"/>
      <c r="D78" s="222"/>
      <c r="E78" s="20"/>
      <c r="F78" s="21"/>
      <c r="G78" s="126"/>
      <c r="H78" s="127"/>
    </row>
    <row r="79" spans="1:10" s="22" customFormat="1" ht="12.75">
      <c r="A79" s="220"/>
      <c r="B79" s="23"/>
      <c r="C79" s="221"/>
      <c r="D79" s="222"/>
      <c r="E79" s="20"/>
      <c r="F79" s="21"/>
      <c r="G79" s="126"/>
      <c r="H79" s="127"/>
    </row>
    <row r="80" spans="1:10" s="22" customFormat="1" ht="12.75">
      <c r="A80" s="220"/>
      <c r="B80" s="23"/>
      <c r="C80" s="221"/>
      <c r="D80" s="222"/>
      <c r="E80" s="20"/>
      <c r="F80" s="21"/>
      <c r="G80" s="126"/>
      <c r="H80" s="127"/>
    </row>
    <row r="81" spans="1:8" s="22" customFormat="1" ht="12.75">
      <c r="A81" s="220"/>
      <c r="B81" s="23"/>
      <c r="C81" s="221"/>
      <c r="D81" s="222"/>
      <c r="E81" s="20"/>
      <c r="F81" s="21"/>
      <c r="G81" s="126"/>
      <c r="H81" s="127"/>
    </row>
    <row r="82" spans="1:8" s="22" customFormat="1" ht="12.75">
      <c r="A82" s="220"/>
      <c r="B82" s="23"/>
      <c r="C82" s="221"/>
      <c r="D82" s="222"/>
      <c r="E82" s="20"/>
      <c r="F82" s="21"/>
      <c r="G82" s="126"/>
      <c r="H82" s="127"/>
    </row>
    <row r="83" spans="1:8" s="22" customFormat="1" ht="12.75">
      <c r="A83" s="220"/>
      <c r="B83" s="23"/>
      <c r="C83" s="221"/>
      <c r="D83" s="222"/>
      <c r="E83" s="20"/>
      <c r="F83" s="21"/>
      <c r="G83" s="126"/>
      <c r="H83" s="127"/>
    </row>
    <row r="84" spans="1:8" s="22" customFormat="1" ht="12.75">
      <c r="A84" s="220"/>
      <c r="B84" s="23"/>
      <c r="C84" s="221"/>
      <c r="D84" s="222"/>
      <c r="E84" s="20"/>
      <c r="F84" s="21"/>
      <c r="G84" s="126"/>
      <c r="H84" s="127"/>
    </row>
    <row r="85" spans="1:8" s="22" customFormat="1" ht="12.75">
      <c r="A85" s="220"/>
      <c r="B85" s="23"/>
      <c r="C85" s="221"/>
      <c r="D85" s="222"/>
      <c r="E85" s="20"/>
      <c r="F85" s="21"/>
      <c r="G85" s="126"/>
      <c r="H85" s="127"/>
    </row>
    <row r="86" spans="1:8" s="22" customFormat="1" ht="12.75">
      <c r="A86" s="220"/>
      <c r="B86" s="23"/>
      <c r="C86" s="221"/>
      <c r="D86" s="222"/>
      <c r="E86" s="20"/>
      <c r="F86" s="21"/>
      <c r="G86" s="126"/>
      <c r="H86" s="127"/>
    </row>
    <row r="87" spans="1:8" s="22" customFormat="1" ht="12.75">
      <c r="A87" s="220"/>
      <c r="B87" s="23"/>
      <c r="C87" s="221"/>
      <c r="D87" s="222"/>
      <c r="E87" s="20"/>
      <c r="F87" s="21"/>
      <c r="G87" s="126"/>
      <c r="H87" s="127"/>
    </row>
    <row r="88" spans="1:8" s="22" customFormat="1" ht="12.75">
      <c r="A88" s="220"/>
      <c r="B88" s="23"/>
      <c r="C88" s="221"/>
      <c r="D88" s="222"/>
      <c r="E88" s="20"/>
      <c r="F88" s="21"/>
      <c r="G88" s="126"/>
      <c r="H88" s="127"/>
    </row>
    <row r="89" spans="1:8" s="22" customFormat="1" ht="12.75">
      <c r="A89" s="220"/>
      <c r="B89" s="23"/>
      <c r="C89" s="221"/>
      <c r="D89" s="222"/>
      <c r="E89" s="20"/>
      <c r="F89" s="21"/>
      <c r="G89" s="126"/>
      <c r="H89" s="127"/>
    </row>
    <row r="90" spans="1:8" s="22" customFormat="1" ht="12.75">
      <c r="A90" s="220"/>
      <c r="B90" s="23"/>
      <c r="C90" s="221"/>
      <c r="D90" s="222"/>
      <c r="E90" s="20"/>
      <c r="F90" s="21"/>
      <c r="G90" s="126"/>
      <c r="H90" s="127"/>
    </row>
    <row r="91" spans="1:8" s="22" customFormat="1" ht="12.75">
      <c r="A91" s="220"/>
      <c r="B91" s="23"/>
      <c r="C91" s="221"/>
      <c r="D91" s="222"/>
      <c r="E91" s="20"/>
      <c r="F91" s="21"/>
      <c r="G91" s="126"/>
      <c r="H91" s="127"/>
    </row>
    <row r="92" spans="1:8" s="22" customFormat="1" ht="12.75">
      <c r="A92" s="220"/>
      <c r="B92" s="23"/>
      <c r="C92" s="221"/>
      <c r="D92" s="222"/>
      <c r="E92" s="20"/>
      <c r="F92" s="21"/>
      <c r="G92" s="126"/>
      <c r="H92" s="127"/>
    </row>
    <row r="93" spans="1:8" s="22" customFormat="1" ht="12.75">
      <c r="A93" s="220"/>
      <c r="B93" s="23"/>
      <c r="C93" s="221"/>
      <c r="D93" s="222"/>
      <c r="E93" s="20"/>
      <c r="F93" s="21"/>
      <c r="G93" s="126"/>
      <c r="H93" s="127"/>
    </row>
    <row r="94" spans="1:8" s="22" customFormat="1" ht="12.75">
      <c r="A94" s="220"/>
      <c r="B94" s="23"/>
      <c r="C94" s="221"/>
      <c r="D94" s="222"/>
      <c r="E94" s="20"/>
      <c r="F94" s="21"/>
      <c r="G94" s="126"/>
      <c r="H94" s="127"/>
    </row>
    <row r="95" spans="1:8" s="22" customFormat="1" ht="12.75">
      <c r="A95" s="220"/>
      <c r="B95" s="23"/>
      <c r="C95" s="221"/>
      <c r="D95" s="222"/>
      <c r="E95" s="20"/>
      <c r="F95" s="21"/>
      <c r="G95" s="126"/>
      <c r="H95" s="127"/>
    </row>
    <row r="96" spans="1:8" s="22" customFormat="1" ht="12.75">
      <c r="A96" s="220"/>
      <c r="B96" s="23"/>
      <c r="C96" s="221"/>
      <c r="D96" s="222"/>
      <c r="E96" s="20"/>
      <c r="F96" s="21"/>
      <c r="G96" s="126"/>
      <c r="H96" s="127"/>
    </row>
    <row r="97" spans="1:8" s="22" customFormat="1" ht="12.75">
      <c r="A97" s="220"/>
      <c r="B97" s="23"/>
      <c r="C97" s="221"/>
      <c r="D97" s="222"/>
      <c r="E97" s="20"/>
      <c r="F97" s="21"/>
      <c r="G97" s="126"/>
      <c r="H97" s="127"/>
    </row>
    <row r="98" spans="1:8" s="22" customFormat="1" ht="12.75">
      <c r="A98" s="220"/>
      <c r="B98" s="23"/>
      <c r="C98" s="221"/>
      <c r="D98" s="222"/>
      <c r="E98" s="20"/>
      <c r="F98" s="21"/>
      <c r="G98" s="126"/>
      <c r="H98" s="127"/>
    </row>
    <row r="99" spans="1:8" s="22" customFormat="1" ht="12.75">
      <c r="A99" s="220"/>
      <c r="B99" s="23"/>
      <c r="C99" s="221"/>
      <c r="D99" s="222"/>
      <c r="E99" s="20"/>
      <c r="F99" s="21"/>
      <c r="G99" s="126"/>
      <c r="H99" s="127"/>
    </row>
    <row r="100" spans="1:8" s="22" customFormat="1" ht="12.75">
      <c r="A100" s="220"/>
      <c r="B100" s="23"/>
      <c r="C100" s="221"/>
      <c r="D100" s="222"/>
      <c r="E100" s="20"/>
      <c r="F100" s="21"/>
      <c r="G100" s="126"/>
      <c r="H100" s="127"/>
    </row>
    <row r="101" spans="1:8" s="22" customFormat="1" ht="12.75">
      <c r="A101" s="220"/>
      <c r="B101" s="23"/>
      <c r="C101" s="221"/>
      <c r="D101" s="222"/>
      <c r="E101" s="20"/>
      <c r="F101" s="21"/>
      <c r="G101" s="126"/>
      <c r="H101" s="127"/>
    </row>
    <row r="102" spans="1:8" s="22" customFormat="1" ht="12.75">
      <c r="A102" s="220"/>
      <c r="B102" s="23"/>
      <c r="C102" s="221"/>
      <c r="D102" s="222"/>
      <c r="E102" s="20"/>
      <c r="F102" s="21"/>
      <c r="G102" s="126"/>
      <c r="H102" s="127"/>
    </row>
    <row r="103" spans="1:8" s="22" customFormat="1" ht="12.75">
      <c r="A103" s="220"/>
      <c r="B103" s="23"/>
      <c r="C103" s="221"/>
      <c r="D103" s="222"/>
      <c r="E103" s="20"/>
      <c r="F103" s="21"/>
      <c r="G103" s="126"/>
      <c r="H103" s="127"/>
    </row>
    <row r="104" spans="1:8" s="22" customFormat="1" ht="12.75">
      <c r="A104" s="220"/>
      <c r="B104" s="23"/>
      <c r="C104" s="221"/>
      <c r="D104" s="222"/>
      <c r="E104" s="20"/>
      <c r="F104" s="21"/>
      <c r="G104" s="126"/>
      <c r="H104" s="127"/>
    </row>
    <row r="105" spans="1:8" s="22" customFormat="1" ht="12.75">
      <c r="A105" s="220"/>
      <c r="B105" s="23"/>
      <c r="C105" s="221"/>
      <c r="D105" s="222"/>
      <c r="E105" s="20"/>
      <c r="F105" s="21"/>
      <c r="G105" s="126"/>
      <c r="H105" s="127"/>
    </row>
    <row r="106" spans="1:8" s="22" customFormat="1" ht="12.75">
      <c r="A106" s="220"/>
      <c r="B106" s="23"/>
      <c r="C106" s="221"/>
      <c r="D106" s="222"/>
      <c r="E106" s="20"/>
      <c r="F106" s="21"/>
      <c r="G106" s="126"/>
      <c r="H106" s="127"/>
    </row>
    <row r="107" spans="1:8" s="22" customFormat="1" ht="12.75">
      <c r="A107" s="220"/>
      <c r="B107" s="23"/>
      <c r="C107" s="221"/>
      <c r="D107" s="222"/>
      <c r="E107" s="20"/>
      <c r="F107" s="21"/>
      <c r="G107" s="126"/>
      <c r="H107" s="127"/>
    </row>
    <row r="108" spans="1:8" s="22" customFormat="1" ht="12.75">
      <c r="A108" s="220"/>
      <c r="B108" s="23"/>
      <c r="C108" s="221"/>
      <c r="D108" s="222"/>
      <c r="E108" s="20"/>
      <c r="F108" s="21"/>
      <c r="G108" s="126"/>
      <c r="H108" s="127"/>
    </row>
    <row r="109" spans="1:8" s="22" customFormat="1" ht="12.75">
      <c r="A109" s="220"/>
      <c r="B109" s="23"/>
      <c r="C109" s="221"/>
      <c r="D109" s="222"/>
      <c r="E109" s="20"/>
      <c r="F109" s="21"/>
      <c r="G109" s="126"/>
      <c r="H109" s="127"/>
    </row>
    <row r="110" spans="1:8" s="22" customFormat="1" ht="12.75">
      <c r="A110" s="220"/>
      <c r="B110" s="23"/>
      <c r="C110" s="221"/>
      <c r="D110" s="222"/>
      <c r="E110" s="20"/>
      <c r="F110" s="21"/>
      <c r="G110" s="126"/>
      <c r="H110" s="127"/>
    </row>
    <row r="111" spans="1:8" s="22" customFormat="1" ht="12.75">
      <c r="A111" s="220"/>
      <c r="B111" s="23"/>
      <c r="C111" s="221"/>
      <c r="D111" s="222"/>
      <c r="E111" s="20"/>
      <c r="F111" s="21"/>
      <c r="G111" s="126"/>
      <c r="H111" s="127"/>
    </row>
    <row r="112" spans="1:8" s="22" customFormat="1" ht="12.75">
      <c r="A112" s="220"/>
      <c r="B112" s="23"/>
      <c r="C112" s="221"/>
      <c r="D112" s="222"/>
      <c r="E112" s="20"/>
      <c r="F112" s="21"/>
      <c r="G112" s="126"/>
      <c r="H112" s="127"/>
    </row>
    <row r="113" spans="1:8" s="22" customFormat="1" ht="12.75">
      <c r="A113" s="220"/>
      <c r="B113" s="23"/>
      <c r="C113" s="221"/>
      <c r="D113" s="222"/>
      <c r="E113" s="20"/>
      <c r="F113" s="21"/>
      <c r="G113" s="126"/>
      <c r="H113" s="127"/>
    </row>
    <row r="114" spans="1:8" s="22" customFormat="1" ht="12.75">
      <c r="A114" s="220"/>
      <c r="B114" s="23"/>
      <c r="C114" s="221"/>
      <c r="D114" s="222"/>
      <c r="E114" s="20"/>
      <c r="F114" s="21"/>
      <c r="G114" s="126"/>
      <c r="H114" s="127"/>
    </row>
    <row r="115" spans="1:8" s="22" customFormat="1" ht="12.75">
      <c r="A115" s="220"/>
      <c r="B115" s="23"/>
      <c r="C115" s="221"/>
      <c r="D115" s="222"/>
      <c r="E115" s="20"/>
      <c r="F115" s="21"/>
      <c r="G115" s="126"/>
      <c r="H115" s="127"/>
    </row>
    <row r="116" spans="1:8" s="22" customFormat="1" ht="12.75">
      <c r="A116" s="220"/>
      <c r="B116" s="23"/>
      <c r="C116" s="221"/>
      <c r="D116" s="222"/>
      <c r="E116" s="20"/>
      <c r="F116" s="21"/>
      <c r="G116" s="126"/>
      <c r="H116" s="127"/>
    </row>
    <row r="117" spans="1:8" s="22" customFormat="1" ht="12.75">
      <c r="A117" s="220"/>
      <c r="B117" s="23"/>
      <c r="C117" s="221"/>
      <c r="D117" s="222"/>
      <c r="E117" s="20"/>
      <c r="F117" s="21"/>
      <c r="G117" s="126"/>
      <c r="H117" s="127"/>
    </row>
    <row r="118" spans="1:8" s="22" customFormat="1" ht="12.75">
      <c r="A118" s="220"/>
      <c r="B118" s="23"/>
      <c r="C118" s="221"/>
      <c r="D118" s="222"/>
      <c r="E118" s="20"/>
      <c r="F118" s="21"/>
      <c r="G118" s="126"/>
      <c r="H118" s="127"/>
    </row>
    <row r="119" spans="1:8" s="22" customFormat="1" ht="12.75">
      <c r="A119" s="220"/>
      <c r="B119" s="23"/>
      <c r="C119" s="221"/>
      <c r="D119" s="222"/>
      <c r="E119" s="20"/>
      <c r="F119" s="21"/>
      <c r="G119" s="126"/>
      <c r="H119" s="127"/>
    </row>
    <row r="120" spans="1:8" s="22" customFormat="1" ht="12.75">
      <c r="A120" s="220"/>
      <c r="B120" s="23"/>
      <c r="C120" s="221"/>
      <c r="D120" s="222"/>
      <c r="E120" s="20"/>
      <c r="F120" s="21"/>
      <c r="G120" s="126"/>
      <c r="H120" s="127"/>
    </row>
    <row r="121" spans="1:8" s="22" customFormat="1" ht="12.75">
      <c r="A121" s="220"/>
      <c r="B121" s="23"/>
      <c r="C121" s="221"/>
      <c r="D121" s="222"/>
      <c r="E121" s="20"/>
      <c r="F121" s="21"/>
      <c r="G121" s="126"/>
      <c r="H121" s="127"/>
    </row>
    <row r="122" spans="1:8" s="22" customFormat="1" ht="12.75">
      <c r="A122" s="220"/>
      <c r="B122" s="23"/>
      <c r="C122" s="221"/>
      <c r="D122" s="222"/>
      <c r="E122" s="20"/>
      <c r="F122" s="21"/>
      <c r="G122" s="126"/>
      <c r="H122" s="127"/>
    </row>
    <row r="123" spans="1:8" s="22" customFormat="1" ht="12.75">
      <c r="A123" s="220"/>
      <c r="B123" s="23"/>
      <c r="C123" s="221"/>
      <c r="D123" s="222"/>
      <c r="E123" s="20"/>
      <c r="F123" s="21"/>
      <c r="G123" s="126"/>
      <c r="H123" s="127"/>
    </row>
    <row r="124" spans="1:8" s="22" customFormat="1" ht="12.75">
      <c r="A124" s="220"/>
      <c r="B124" s="23"/>
      <c r="C124" s="221"/>
      <c r="D124" s="222"/>
      <c r="E124" s="20"/>
      <c r="F124" s="21"/>
      <c r="G124" s="126"/>
      <c r="H124" s="127"/>
    </row>
    <row r="125" spans="1:8" s="22" customFormat="1" ht="12.75">
      <c r="A125" s="220"/>
      <c r="B125" s="23"/>
      <c r="C125" s="221"/>
      <c r="D125" s="222"/>
      <c r="E125" s="20"/>
      <c r="F125" s="21"/>
      <c r="G125" s="126"/>
      <c r="H125" s="127"/>
    </row>
    <row r="126" spans="1:8" s="22" customFormat="1" ht="12.75">
      <c r="A126" s="220"/>
      <c r="B126" s="23"/>
      <c r="C126" s="221"/>
      <c r="D126" s="222"/>
      <c r="E126" s="20"/>
      <c r="F126" s="21"/>
      <c r="G126" s="126"/>
      <c r="H126" s="127"/>
    </row>
    <row r="127" spans="1:8" s="22" customFormat="1" ht="12.75">
      <c r="A127" s="220"/>
      <c r="B127" s="23"/>
      <c r="C127" s="221"/>
      <c r="D127" s="222"/>
      <c r="E127" s="20"/>
      <c r="F127" s="21"/>
      <c r="G127" s="126"/>
      <c r="H127" s="127"/>
    </row>
    <row r="128" spans="1:8" s="22" customFormat="1" ht="12.75">
      <c r="A128" s="220"/>
      <c r="B128" s="23"/>
      <c r="C128" s="221"/>
      <c r="D128" s="222"/>
      <c r="E128" s="20"/>
      <c r="F128" s="21"/>
      <c r="G128" s="126"/>
      <c r="H128" s="127"/>
    </row>
    <row r="129" spans="1:8" s="22" customFormat="1" ht="12.75">
      <c r="A129" s="220"/>
      <c r="B129" s="23"/>
      <c r="C129" s="221"/>
      <c r="D129" s="222"/>
      <c r="E129" s="20"/>
      <c r="F129" s="21"/>
      <c r="G129" s="126"/>
      <c r="H129" s="127"/>
    </row>
    <row r="130" spans="1:8" s="22" customFormat="1" ht="12.75">
      <c r="A130" s="220"/>
      <c r="B130" s="23"/>
      <c r="C130" s="221"/>
      <c r="D130" s="222"/>
      <c r="E130" s="20"/>
      <c r="F130" s="21"/>
      <c r="G130" s="126"/>
      <c r="H130" s="127"/>
    </row>
    <row r="131" spans="1:8" s="22" customFormat="1" ht="12.75">
      <c r="A131" s="220"/>
      <c r="B131" s="23"/>
      <c r="C131" s="221"/>
      <c r="D131" s="222"/>
      <c r="E131" s="20"/>
      <c r="F131" s="21"/>
      <c r="G131" s="126"/>
      <c r="H131" s="127"/>
    </row>
    <row r="132" spans="1:8" s="22" customFormat="1" ht="12.75">
      <c r="A132" s="220"/>
      <c r="B132" s="23"/>
      <c r="C132" s="221"/>
      <c r="D132" s="222"/>
      <c r="E132" s="20"/>
      <c r="F132" s="21"/>
      <c r="G132" s="126"/>
      <c r="H132" s="127"/>
    </row>
    <row r="133" spans="1:8" s="22" customFormat="1" ht="12.75">
      <c r="A133" s="220"/>
      <c r="B133" s="23"/>
      <c r="C133" s="221"/>
      <c r="D133" s="222"/>
      <c r="E133" s="20"/>
      <c r="F133" s="21"/>
      <c r="G133" s="126"/>
      <c r="H133" s="127"/>
    </row>
    <row r="134" spans="1:8" s="22" customFormat="1" ht="12.75">
      <c r="A134" s="220"/>
      <c r="B134" s="23"/>
      <c r="C134" s="221"/>
      <c r="D134" s="222"/>
      <c r="E134" s="20"/>
      <c r="F134" s="21"/>
      <c r="G134" s="126"/>
      <c r="H134" s="127"/>
    </row>
    <row r="135" spans="1:8" s="22" customFormat="1" ht="12.75">
      <c r="A135" s="220"/>
      <c r="B135" s="23"/>
      <c r="C135" s="221"/>
      <c r="D135" s="222"/>
      <c r="E135" s="20"/>
      <c r="F135" s="21"/>
      <c r="G135" s="126"/>
      <c r="H135" s="127"/>
    </row>
    <row r="136" spans="1:8" s="22" customFormat="1" ht="12.75">
      <c r="A136" s="220"/>
      <c r="B136" s="23"/>
      <c r="C136" s="221"/>
      <c r="D136" s="222"/>
      <c r="E136" s="20"/>
      <c r="F136" s="21"/>
      <c r="G136" s="126"/>
      <c r="H136" s="127"/>
    </row>
    <row r="137" spans="1:8" s="22" customFormat="1" ht="12.75">
      <c r="A137" s="220"/>
      <c r="B137" s="23"/>
      <c r="C137" s="221"/>
      <c r="D137" s="222"/>
      <c r="E137" s="20"/>
      <c r="F137" s="21"/>
      <c r="G137" s="126"/>
      <c r="H137" s="127"/>
    </row>
    <row r="138" spans="1:8" s="22" customFormat="1" ht="12.75">
      <c r="A138" s="220"/>
      <c r="B138" s="23"/>
      <c r="C138" s="221"/>
      <c r="D138" s="222"/>
      <c r="E138" s="20"/>
      <c r="F138" s="21"/>
      <c r="G138" s="126"/>
      <c r="H138" s="127"/>
    </row>
    <row r="139" spans="1:8" s="22" customFormat="1" ht="12.75">
      <c r="A139" s="220"/>
      <c r="B139" s="23"/>
      <c r="C139" s="221"/>
      <c r="D139" s="222"/>
      <c r="E139" s="20"/>
      <c r="F139" s="21"/>
      <c r="G139" s="126"/>
      <c r="H139" s="127"/>
    </row>
    <row r="140" spans="1:8" s="22" customFormat="1" ht="12.75">
      <c r="A140" s="220"/>
      <c r="B140" s="23"/>
      <c r="C140" s="221"/>
      <c r="D140" s="222"/>
      <c r="E140" s="20"/>
      <c r="F140" s="21"/>
      <c r="G140" s="126"/>
      <c r="H140" s="127"/>
    </row>
    <row r="141" spans="1:8" s="22" customFormat="1" ht="12.75">
      <c r="A141" s="220"/>
      <c r="B141" s="23"/>
      <c r="C141" s="221"/>
      <c r="D141" s="222"/>
      <c r="E141" s="20"/>
      <c r="F141" s="21"/>
      <c r="G141" s="126"/>
      <c r="H141" s="127"/>
    </row>
    <row r="142" spans="1:8" s="22" customFormat="1" ht="12.75">
      <c r="A142" s="220"/>
      <c r="B142" s="23"/>
      <c r="C142" s="221"/>
      <c r="D142" s="222"/>
      <c r="E142" s="20"/>
      <c r="F142" s="21"/>
      <c r="G142" s="126"/>
      <c r="H142" s="127"/>
    </row>
    <row r="143" spans="1:8" s="22" customFormat="1" ht="12.75">
      <c r="A143" s="220"/>
      <c r="B143" s="23"/>
      <c r="C143" s="221"/>
      <c r="D143" s="222"/>
      <c r="E143" s="20"/>
      <c r="F143" s="21"/>
      <c r="G143" s="126"/>
      <c r="H143" s="127"/>
    </row>
    <row r="144" spans="1:8" s="22" customFormat="1" ht="12.75">
      <c r="A144" s="220"/>
      <c r="B144" s="23"/>
      <c r="C144" s="221"/>
      <c r="D144" s="222"/>
      <c r="E144" s="20"/>
      <c r="F144" s="21"/>
      <c r="G144" s="126"/>
      <c r="H144" s="127"/>
    </row>
    <row r="145" spans="1:8" s="22" customFormat="1" ht="12.75">
      <c r="A145" s="220"/>
      <c r="B145" s="23"/>
      <c r="C145" s="221"/>
      <c r="D145" s="222"/>
      <c r="E145" s="20"/>
      <c r="F145" s="21"/>
      <c r="G145" s="126"/>
      <c r="H145" s="127"/>
    </row>
    <row r="146" spans="1:8" s="22" customFormat="1" ht="12.75">
      <c r="A146" s="220"/>
      <c r="B146" s="23"/>
      <c r="C146" s="221"/>
      <c r="D146" s="222"/>
      <c r="E146" s="20"/>
      <c r="F146" s="21"/>
      <c r="G146" s="126"/>
      <c r="H146" s="127"/>
    </row>
    <row r="147" spans="1:8" s="22" customFormat="1" ht="12.75">
      <c r="A147" s="220"/>
      <c r="B147" s="23"/>
      <c r="C147" s="221"/>
      <c r="D147" s="222"/>
      <c r="E147" s="20"/>
      <c r="F147" s="21"/>
      <c r="G147" s="126"/>
      <c r="H147" s="127"/>
    </row>
    <row r="148" spans="1:8" s="22" customFormat="1" ht="12.75">
      <c r="A148" s="220"/>
      <c r="B148" s="23"/>
      <c r="C148" s="221"/>
      <c r="D148" s="222"/>
      <c r="E148" s="20"/>
      <c r="F148" s="21"/>
      <c r="G148" s="126"/>
      <c r="H148" s="127"/>
    </row>
    <row r="149" spans="1:8" s="22" customFormat="1" ht="12.75">
      <c r="A149" s="220"/>
      <c r="B149" s="23"/>
      <c r="C149" s="221"/>
      <c r="D149" s="222"/>
      <c r="E149" s="20"/>
      <c r="F149" s="21"/>
      <c r="G149" s="126"/>
      <c r="H149" s="127"/>
    </row>
    <row r="150" spans="1:8" s="22" customFormat="1" ht="12.75">
      <c r="A150" s="220"/>
      <c r="B150" s="23"/>
      <c r="C150" s="221"/>
      <c r="D150" s="222"/>
      <c r="E150" s="20"/>
      <c r="F150" s="21"/>
      <c r="G150" s="126"/>
      <c r="H150" s="127"/>
    </row>
    <row r="151" spans="1:8" s="22" customFormat="1" ht="12.75">
      <c r="A151" s="220"/>
      <c r="B151" s="23"/>
      <c r="C151" s="221"/>
      <c r="D151" s="222"/>
      <c r="E151" s="20"/>
      <c r="F151" s="21"/>
      <c r="G151" s="126"/>
      <c r="H151" s="127"/>
    </row>
    <row r="152" spans="1:8" s="22" customFormat="1" ht="12.75">
      <c r="A152" s="220"/>
      <c r="B152" s="23"/>
      <c r="C152" s="221"/>
      <c r="D152" s="222"/>
      <c r="E152" s="20"/>
      <c r="F152" s="21"/>
      <c r="G152" s="126"/>
      <c r="H152" s="127"/>
    </row>
    <row r="153" spans="1:8" s="22" customFormat="1" ht="12.75">
      <c r="A153" s="220"/>
      <c r="B153" s="23"/>
      <c r="C153" s="221"/>
      <c r="D153" s="222"/>
      <c r="E153" s="20"/>
      <c r="F153" s="21"/>
      <c r="G153" s="126"/>
      <c r="H153" s="127"/>
    </row>
    <row r="154" spans="1:8" s="22" customFormat="1" ht="12.75">
      <c r="A154" s="220"/>
      <c r="B154" s="23"/>
      <c r="C154" s="221"/>
      <c r="D154" s="222"/>
      <c r="E154" s="20"/>
      <c r="F154" s="21"/>
      <c r="G154" s="126"/>
      <c r="H154" s="127"/>
    </row>
    <row r="155" spans="1:8" s="22" customFormat="1" ht="12.75">
      <c r="A155" s="220"/>
      <c r="B155" s="23"/>
      <c r="C155" s="221"/>
      <c r="D155" s="222"/>
      <c r="E155" s="20"/>
      <c r="F155" s="21"/>
      <c r="G155" s="126"/>
      <c r="H155" s="127"/>
    </row>
    <row r="156" spans="1:8" s="22" customFormat="1" ht="12.75">
      <c r="A156" s="220"/>
      <c r="B156" s="23"/>
      <c r="C156" s="221"/>
      <c r="D156" s="222"/>
      <c r="E156" s="20"/>
      <c r="F156" s="21"/>
      <c r="G156" s="126"/>
      <c r="H156" s="127"/>
    </row>
    <row r="157" spans="1:8" s="22" customFormat="1" ht="12.75">
      <c r="A157" s="220"/>
      <c r="B157" s="23"/>
      <c r="C157" s="221"/>
      <c r="D157" s="222"/>
      <c r="E157" s="20"/>
      <c r="F157" s="21"/>
      <c r="G157" s="126"/>
      <c r="H157" s="127"/>
    </row>
    <row r="158" spans="1:8" s="22" customFormat="1" ht="12.75">
      <c r="A158" s="220"/>
      <c r="B158" s="23"/>
      <c r="C158" s="221"/>
      <c r="D158" s="222"/>
      <c r="E158" s="20"/>
      <c r="F158" s="21"/>
      <c r="G158" s="126"/>
      <c r="H158" s="127"/>
    </row>
    <row r="159" spans="1:8" s="22" customFormat="1" ht="12.75">
      <c r="A159" s="220"/>
      <c r="B159" s="23"/>
      <c r="C159" s="221"/>
      <c r="D159" s="222"/>
      <c r="E159" s="20"/>
      <c r="F159" s="21"/>
      <c r="G159" s="126"/>
      <c r="H159" s="127"/>
    </row>
    <row r="160" spans="1:8" s="22" customFormat="1" ht="12.75">
      <c r="A160" s="220"/>
      <c r="B160" s="23"/>
      <c r="C160" s="221"/>
      <c r="D160" s="222"/>
      <c r="E160" s="20"/>
      <c r="F160" s="21"/>
      <c r="G160" s="126"/>
      <c r="H160" s="127"/>
    </row>
    <row r="161" spans="1:8" s="22" customFormat="1" ht="12.75">
      <c r="A161" s="220"/>
      <c r="B161" s="23"/>
      <c r="C161" s="221"/>
      <c r="D161" s="222"/>
      <c r="E161" s="20"/>
      <c r="F161" s="21"/>
      <c r="G161" s="126"/>
      <c r="H161" s="127"/>
    </row>
    <row r="162" spans="1:8" s="22" customFormat="1" ht="12.75">
      <c r="A162" s="220"/>
      <c r="B162" s="23"/>
      <c r="C162" s="221"/>
      <c r="D162" s="222"/>
      <c r="E162" s="20"/>
      <c r="F162" s="21"/>
      <c r="G162" s="126"/>
      <c r="H162" s="127"/>
    </row>
    <row r="163" spans="1:8" s="22" customFormat="1" ht="12.75">
      <c r="A163" s="220"/>
      <c r="B163" s="23"/>
      <c r="C163" s="221"/>
      <c r="D163" s="222"/>
      <c r="E163" s="20"/>
      <c r="F163" s="21"/>
      <c r="G163" s="126"/>
      <c r="H163" s="127"/>
    </row>
    <row r="164" spans="1:8" s="22" customFormat="1" ht="12.75">
      <c r="A164" s="220"/>
      <c r="B164" s="23"/>
      <c r="C164" s="221"/>
      <c r="D164" s="222"/>
      <c r="E164" s="20"/>
      <c r="F164" s="21"/>
      <c r="G164" s="126"/>
      <c r="H164" s="127"/>
    </row>
    <row r="165" spans="1:8" s="22" customFormat="1" ht="12.75">
      <c r="A165" s="220"/>
      <c r="B165" s="23"/>
      <c r="C165" s="221"/>
      <c r="D165" s="222"/>
      <c r="E165" s="20"/>
      <c r="F165" s="21"/>
      <c r="G165" s="126"/>
      <c r="H165" s="127"/>
    </row>
    <row r="166" spans="1:8" s="22" customFormat="1" ht="12.75">
      <c r="A166" s="220"/>
      <c r="B166" s="23"/>
      <c r="C166" s="221"/>
      <c r="D166" s="222"/>
      <c r="E166" s="20"/>
      <c r="F166" s="21"/>
      <c r="G166" s="126"/>
      <c r="H166" s="127"/>
    </row>
    <row r="167" spans="1:8" s="22" customFormat="1" ht="12.75">
      <c r="A167" s="220"/>
      <c r="B167" s="23"/>
      <c r="C167" s="221"/>
      <c r="D167" s="222"/>
      <c r="E167" s="20"/>
      <c r="F167" s="21"/>
      <c r="G167" s="126"/>
      <c r="H167" s="127"/>
    </row>
    <row r="168" spans="1:8" s="22" customFormat="1" ht="12.75">
      <c r="A168" s="220"/>
      <c r="B168" s="23"/>
      <c r="C168" s="221"/>
      <c r="D168" s="222"/>
      <c r="E168" s="20"/>
      <c r="F168" s="21"/>
      <c r="G168" s="126"/>
      <c r="H168" s="127"/>
    </row>
    <row r="169" spans="1:8" s="22" customFormat="1" ht="12.75">
      <c r="A169" s="220"/>
      <c r="B169" s="23"/>
      <c r="C169" s="221"/>
      <c r="D169" s="222"/>
      <c r="E169" s="20"/>
      <c r="F169" s="21"/>
      <c r="G169" s="126"/>
      <c r="H169" s="127"/>
    </row>
    <row r="170" spans="1:8" s="22" customFormat="1" ht="12.75">
      <c r="A170" s="220"/>
      <c r="B170" s="23"/>
      <c r="C170" s="221"/>
      <c r="D170" s="222"/>
      <c r="E170" s="20"/>
      <c r="F170" s="21"/>
      <c r="G170" s="126"/>
      <c r="H170" s="127"/>
    </row>
    <row r="171" spans="1:8" s="22" customFormat="1" ht="12.75">
      <c r="A171" s="220"/>
      <c r="B171" s="23"/>
      <c r="C171" s="221"/>
      <c r="D171" s="222"/>
      <c r="E171" s="20"/>
      <c r="F171" s="21"/>
      <c r="G171" s="126"/>
      <c r="H171" s="127"/>
    </row>
    <row r="172" spans="1:8" s="22" customFormat="1" ht="12.75">
      <c r="A172" s="220"/>
      <c r="B172" s="23"/>
      <c r="C172" s="221"/>
      <c r="D172" s="222"/>
      <c r="E172" s="20"/>
      <c r="F172" s="21"/>
      <c r="G172" s="126"/>
      <c r="H172" s="127"/>
    </row>
    <row r="173" spans="1:8" s="22" customFormat="1" ht="12.75">
      <c r="A173" s="220"/>
      <c r="B173" s="23"/>
      <c r="C173" s="221"/>
      <c r="D173" s="222"/>
      <c r="E173" s="20"/>
      <c r="F173" s="21"/>
      <c r="G173" s="126"/>
      <c r="H173" s="127"/>
    </row>
    <row r="174" spans="1:8" s="22" customFormat="1" ht="12.75">
      <c r="A174" s="220"/>
      <c r="B174" s="23"/>
      <c r="C174" s="221"/>
      <c r="D174" s="222"/>
      <c r="E174" s="20"/>
      <c r="F174" s="21"/>
      <c r="G174" s="126"/>
      <c r="H174" s="127"/>
    </row>
    <row r="175" spans="1:8" s="22" customFormat="1" ht="12.75">
      <c r="A175" s="220"/>
      <c r="B175" s="23"/>
      <c r="C175" s="221"/>
      <c r="D175" s="222"/>
      <c r="E175" s="20"/>
      <c r="F175" s="21"/>
      <c r="G175" s="126"/>
      <c r="H175" s="127"/>
    </row>
    <row r="176" spans="1:8" s="22" customFormat="1" ht="12.75">
      <c r="A176" s="220"/>
      <c r="B176" s="23"/>
      <c r="C176" s="221"/>
      <c r="D176" s="222"/>
      <c r="E176" s="20"/>
      <c r="F176" s="21"/>
      <c r="G176" s="126"/>
      <c r="H176" s="127"/>
    </row>
    <row r="177" spans="1:8" s="22" customFormat="1" ht="12.75">
      <c r="A177" s="220"/>
      <c r="B177" s="23"/>
      <c r="C177" s="221"/>
      <c r="D177" s="222"/>
      <c r="E177" s="20"/>
      <c r="F177" s="21"/>
      <c r="G177" s="126"/>
      <c r="H177" s="127"/>
    </row>
    <row r="178" spans="1:8" s="22" customFormat="1" ht="12.75">
      <c r="A178" s="220"/>
      <c r="B178" s="23"/>
      <c r="C178" s="221"/>
      <c r="D178" s="222"/>
      <c r="E178" s="20"/>
      <c r="F178" s="21"/>
      <c r="G178" s="126"/>
      <c r="H178" s="127"/>
    </row>
    <row r="179" spans="1:8" s="22" customFormat="1" ht="12.75">
      <c r="A179" s="220"/>
      <c r="B179" s="23"/>
      <c r="C179" s="221"/>
      <c r="D179" s="222"/>
      <c r="E179" s="20"/>
      <c r="F179" s="21"/>
      <c r="G179" s="126"/>
      <c r="H179" s="127"/>
    </row>
    <row r="180" spans="1:8" s="22" customFormat="1" ht="12.75">
      <c r="A180" s="220"/>
      <c r="B180" s="23"/>
      <c r="C180" s="221"/>
      <c r="D180" s="222"/>
      <c r="E180" s="20"/>
      <c r="F180" s="21"/>
      <c r="G180" s="126"/>
      <c r="H180" s="127"/>
    </row>
    <row r="181" spans="1:8" s="22" customFormat="1" ht="12.75">
      <c r="A181" s="220"/>
      <c r="B181" s="23"/>
      <c r="C181" s="221"/>
      <c r="D181" s="222"/>
      <c r="E181" s="20"/>
      <c r="F181" s="21"/>
      <c r="G181" s="126"/>
      <c r="H181" s="127"/>
    </row>
    <row r="182" spans="1:8" s="22" customFormat="1" ht="12.75">
      <c r="A182" s="220"/>
      <c r="B182" s="23"/>
      <c r="C182" s="221"/>
      <c r="D182" s="222"/>
      <c r="E182" s="20"/>
      <c r="F182" s="21"/>
      <c r="G182" s="126"/>
      <c r="H182" s="127"/>
    </row>
    <row r="183" spans="1:8" s="22" customFormat="1" ht="12.75">
      <c r="A183" s="220"/>
      <c r="B183" s="23"/>
      <c r="C183" s="221"/>
      <c r="D183" s="222"/>
      <c r="E183" s="20"/>
      <c r="F183" s="21"/>
      <c r="G183" s="126"/>
      <c r="H183" s="127"/>
    </row>
    <row r="184" spans="1:8" s="22" customFormat="1" ht="12.75">
      <c r="A184" s="220"/>
      <c r="B184" s="23"/>
      <c r="C184" s="221"/>
      <c r="D184" s="222"/>
      <c r="E184" s="20"/>
      <c r="F184" s="21"/>
      <c r="G184" s="126"/>
      <c r="H184" s="127"/>
    </row>
    <row r="185" spans="1:8" s="22" customFormat="1" ht="12.75">
      <c r="A185" s="220"/>
      <c r="B185" s="23"/>
      <c r="C185" s="221"/>
      <c r="D185" s="222"/>
      <c r="E185" s="20"/>
      <c r="F185" s="21"/>
      <c r="G185" s="126"/>
      <c r="H185" s="127"/>
    </row>
    <row r="186" spans="1:8" s="22" customFormat="1" ht="12.75">
      <c r="A186" s="220"/>
      <c r="B186" s="23"/>
      <c r="C186" s="221"/>
      <c r="D186" s="222"/>
      <c r="E186" s="20"/>
      <c r="F186" s="21"/>
      <c r="G186" s="126"/>
      <c r="H186" s="127"/>
    </row>
    <row r="187" spans="1:8" s="22" customFormat="1" ht="12.75">
      <c r="A187" s="220"/>
      <c r="B187" s="23"/>
      <c r="C187" s="221"/>
      <c r="D187" s="222"/>
      <c r="E187" s="20"/>
      <c r="F187" s="21"/>
      <c r="G187" s="126"/>
      <c r="H187" s="127"/>
    </row>
    <row r="188" spans="1:8" s="22" customFormat="1" ht="12.75">
      <c r="A188" s="220"/>
      <c r="B188" s="23"/>
      <c r="C188" s="221"/>
      <c r="D188" s="222"/>
      <c r="E188" s="20"/>
      <c r="F188" s="21"/>
      <c r="G188" s="126"/>
      <c r="H188" s="127"/>
    </row>
    <row r="189" spans="1:8" s="22" customFormat="1" ht="12.75">
      <c r="A189" s="220"/>
      <c r="B189" s="23"/>
      <c r="C189" s="221"/>
      <c r="D189" s="222"/>
      <c r="E189" s="20"/>
      <c r="F189" s="21"/>
      <c r="G189" s="126"/>
      <c r="H189" s="127"/>
    </row>
    <row r="190" spans="1:8" s="22" customFormat="1" ht="12.75">
      <c r="A190" s="220"/>
      <c r="B190" s="23"/>
      <c r="C190" s="221"/>
      <c r="D190" s="222"/>
      <c r="E190" s="20"/>
      <c r="F190" s="21"/>
      <c r="G190" s="126"/>
      <c r="H190" s="127"/>
    </row>
    <row r="191" spans="1:8" s="22" customFormat="1" ht="12.75">
      <c r="A191" s="220"/>
      <c r="B191" s="23"/>
      <c r="C191" s="221"/>
      <c r="D191" s="222"/>
      <c r="E191" s="20"/>
      <c r="F191" s="21"/>
      <c r="G191" s="126"/>
      <c r="H191" s="127"/>
    </row>
    <row r="192" spans="1:8" s="22" customFormat="1" ht="12.75">
      <c r="A192" s="220"/>
      <c r="B192" s="23"/>
      <c r="C192" s="221"/>
      <c r="D192" s="222"/>
      <c r="E192" s="20"/>
      <c r="F192" s="21"/>
      <c r="G192" s="126"/>
      <c r="H192" s="127"/>
    </row>
    <row r="193" spans="1:8" s="22" customFormat="1" ht="12.75">
      <c r="A193" s="220"/>
      <c r="B193" s="23"/>
      <c r="C193" s="221"/>
      <c r="D193" s="222"/>
      <c r="E193" s="20"/>
      <c r="F193" s="21"/>
      <c r="G193" s="126"/>
      <c r="H193" s="127"/>
    </row>
    <row r="194" spans="1:8" s="22" customFormat="1" ht="12.75">
      <c r="A194" s="220"/>
      <c r="B194" s="23"/>
      <c r="C194" s="221"/>
      <c r="D194" s="222"/>
      <c r="E194" s="20"/>
      <c r="F194" s="21"/>
      <c r="G194" s="126"/>
      <c r="H194" s="127"/>
    </row>
    <row r="195" spans="1:8" s="22" customFormat="1" ht="12.75">
      <c r="A195" s="220"/>
      <c r="B195" s="23"/>
      <c r="C195" s="221"/>
      <c r="D195" s="222"/>
      <c r="E195" s="20"/>
      <c r="F195" s="21"/>
      <c r="G195" s="126"/>
      <c r="H195" s="127"/>
    </row>
    <row r="196" spans="1:8" s="22" customFormat="1" ht="12.75">
      <c r="A196" s="220"/>
      <c r="B196" s="23"/>
      <c r="C196" s="221"/>
      <c r="D196" s="222"/>
      <c r="E196" s="20"/>
      <c r="F196" s="21"/>
      <c r="G196" s="126"/>
      <c r="H196" s="127"/>
    </row>
    <row r="197" spans="1:8" s="22" customFormat="1" ht="12.75">
      <c r="A197" s="220"/>
      <c r="B197" s="23"/>
      <c r="C197" s="221"/>
      <c r="D197" s="222"/>
      <c r="E197" s="20"/>
      <c r="F197" s="21"/>
      <c r="G197" s="126"/>
      <c r="H197" s="127"/>
    </row>
    <row r="198" spans="1:8" s="22" customFormat="1" ht="12.75">
      <c r="A198" s="220"/>
      <c r="B198" s="23"/>
      <c r="C198" s="221"/>
      <c r="D198" s="222"/>
      <c r="E198" s="20"/>
      <c r="F198" s="21"/>
      <c r="G198" s="126"/>
      <c r="H198" s="127"/>
    </row>
    <row r="199" spans="1:8" s="22" customFormat="1" ht="12.75">
      <c r="A199" s="220"/>
      <c r="B199" s="23"/>
      <c r="C199" s="221"/>
      <c r="D199" s="222"/>
      <c r="E199" s="20"/>
      <c r="F199" s="21"/>
      <c r="G199" s="126"/>
      <c r="H199" s="127"/>
    </row>
    <row r="200" spans="1:8" s="22" customFormat="1" ht="12.75">
      <c r="A200" s="220"/>
      <c r="B200" s="23"/>
      <c r="C200" s="221"/>
      <c r="D200" s="222"/>
      <c r="E200" s="20"/>
      <c r="F200" s="21"/>
      <c r="G200" s="126"/>
      <c r="H200" s="127"/>
    </row>
    <row r="201" spans="1:8" s="22" customFormat="1" ht="12.75">
      <c r="A201" s="220"/>
      <c r="B201" s="23"/>
      <c r="C201" s="221"/>
      <c r="D201" s="222"/>
      <c r="E201" s="20"/>
      <c r="F201" s="21"/>
      <c r="G201" s="126"/>
      <c r="H201" s="127"/>
    </row>
    <row r="202" spans="1:8" s="22" customFormat="1" ht="12.75">
      <c r="A202" s="220"/>
      <c r="B202" s="23"/>
      <c r="C202" s="221"/>
      <c r="D202" s="222"/>
      <c r="E202" s="20"/>
      <c r="F202" s="21"/>
      <c r="G202" s="126"/>
      <c r="H202" s="127"/>
    </row>
    <row r="203" spans="1:8" s="22" customFormat="1" ht="12.75">
      <c r="A203" s="220"/>
      <c r="B203" s="23"/>
      <c r="C203" s="221"/>
      <c r="D203" s="222"/>
      <c r="E203" s="20"/>
      <c r="F203" s="21"/>
      <c r="G203" s="126"/>
      <c r="H203" s="127"/>
    </row>
    <row r="204" spans="1:8" s="22" customFormat="1" ht="12.75">
      <c r="A204" s="220"/>
      <c r="B204" s="23"/>
      <c r="C204" s="221"/>
      <c r="D204" s="222"/>
      <c r="E204" s="20"/>
      <c r="F204" s="21"/>
      <c r="G204" s="126"/>
      <c r="H204" s="127"/>
    </row>
    <row r="205" spans="1:8" s="22" customFormat="1" ht="12.75">
      <c r="A205" s="220"/>
      <c r="B205" s="23"/>
      <c r="C205" s="221"/>
      <c r="D205" s="222"/>
      <c r="E205" s="20"/>
      <c r="F205" s="21"/>
      <c r="G205" s="126"/>
      <c r="H205" s="127"/>
    </row>
    <row r="206" spans="1:8" s="22" customFormat="1" ht="12.75">
      <c r="A206" s="220"/>
      <c r="B206" s="23"/>
      <c r="C206" s="221"/>
      <c r="D206" s="222"/>
      <c r="E206" s="20"/>
      <c r="F206" s="21"/>
      <c r="G206" s="126"/>
      <c r="H206" s="127"/>
    </row>
    <row r="207" spans="1:8" s="22" customFormat="1" ht="12.75">
      <c r="A207" s="220"/>
      <c r="B207" s="23"/>
      <c r="C207" s="221"/>
      <c r="D207" s="222"/>
      <c r="E207" s="20"/>
      <c r="F207" s="21"/>
      <c r="G207" s="126"/>
      <c r="H207" s="127"/>
    </row>
    <row r="208" spans="1:8" s="22" customFormat="1" ht="12.75">
      <c r="A208" s="220"/>
      <c r="B208" s="23"/>
      <c r="C208" s="221"/>
      <c r="D208" s="222"/>
      <c r="E208" s="20"/>
      <c r="F208" s="21"/>
      <c r="G208" s="126"/>
      <c r="H208" s="127"/>
    </row>
    <row r="209" spans="1:8" s="22" customFormat="1" ht="12.75">
      <c r="A209" s="220"/>
      <c r="B209" s="23"/>
      <c r="C209" s="221"/>
      <c r="D209" s="222"/>
      <c r="E209" s="20"/>
      <c r="F209" s="21"/>
      <c r="G209" s="126"/>
      <c r="H209" s="127"/>
    </row>
    <row r="210" spans="1:8" s="22" customFormat="1" ht="12.75">
      <c r="A210" s="220"/>
      <c r="B210" s="23"/>
      <c r="C210" s="221"/>
      <c r="D210" s="222"/>
      <c r="E210" s="20"/>
      <c r="F210" s="21"/>
      <c r="G210" s="126"/>
      <c r="H210" s="127"/>
    </row>
    <row r="211" spans="1:8" s="22" customFormat="1" ht="12.75">
      <c r="A211" s="220"/>
      <c r="B211" s="23"/>
      <c r="C211" s="221"/>
      <c r="D211" s="222"/>
      <c r="E211" s="20"/>
      <c r="F211" s="21"/>
      <c r="G211" s="126"/>
      <c r="H211" s="127"/>
    </row>
    <row r="212" spans="1:8" s="22" customFormat="1" ht="12.75">
      <c r="A212" s="220"/>
      <c r="B212" s="23"/>
      <c r="C212" s="221"/>
      <c r="D212" s="222"/>
      <c r="E212" s="20"/>
      <c r="F212" s="21"/>
      <c r="G212" s="126"/>
      <c r="H212" s="127"/>
    </row>
    <row r="213" spans="1:8" s="22" customFormat="1" ht="12.75">
      <c r="A213" s="220"/>
      <c r="B213" s="23"/>
      <c r="C213" s="221"/>
      <c r="D213" s="222"/>
      <c r="E213" s="20"/>
      <c r="F213" s="21"/>
      <c r="G213" s="126"/>
      <c r="H213" s="127"/>
    </row>
    <row r="214" spans="1:8" s="22" customFormat="1" ht="12.75">
      <c r="A214" s="220"/>
      <c r="B214" s="23"/>
      <c r="C214" s="221"/>
      <c r="D214" s="222"/>
      <c r="E214" s="20"/>
      <c r="F214" s="21"/>
      <c r="G214" s="126"/>
      <c r="H214" s="127"/>
    </row>
    <row r="215" spans="1:8" s="22" customFormat="1" ht="12.75">
      <c r="A215" s="220"/>
      <c r="B215" s="23"/>
      <c r="C215" s="221"/>
      <c r="D215" s="222"/>
      <c r="E215" s="20"/>
      <c r="F215" s="21"/>
      <c r="G215" s="126"/>
      <c r="H215" s="127"/>
    </row>
    <row r="216" spans="1:8" s="22" customFormat="1" ht="12.75">
      <c r="A216" s="220"/>
      <c r="B216" s="23"/>
      <c r="C216" s="221"/>
      <c r="D216" s="222"/>
      <c r="E216" s="20"/>
      <c r="F216" s="21"/>
      <c r="G216" s="126"/>
      <c r="H216" s="127"/>
    </row>
    <row r="217" spans="1:8" s="22" customFormat="1" ht="12.75">
      <c r="A217" s="220"/>
      <c r="B217" s="23"/>
      <c r="C217" s="221"/>
      <c r="D217" s="222"/>
      <c r="E217" s="20"/>
      <c r="F217" s="21"/>
      <c r="G217" s="126"/>
      <c r="H217" s="127"/>
    </row>
    <row r="218" spans="1:8" s="22" customFormat="1" ht="12.75">
      <c r="A218" s="220"/>
      <c r="B218" s="23"/>
      <c r="C218" s="221"/>
      <c r="D218" s="222"/>
      <c r="E218" s="20"/>
      <c r="F218" s="21"/>
      <c r="G218" s="126"/>
      <c r="H218" s="127"/>
    </row>
    <row r="219" spans="1:8" s="22" customFormat="1" ht="12.75">
      <c r="A219" s="220"/>
      <c r="B219" s="23"/>
      <c r="C219" s="221"/>
      <c r="D219" s="222"/>
      <c r="E219" s="20"/>
      <c r="F219" s="21"/>
      <c r="G219" s="126"/>
      <c r="H219" s="127"/>
    </row>
    <row r="220" spans="1:8" s="22" customFormat="1" ht="12.75">
      <c r="A220" s="220"/>
      <c r="B220" s="23"/>
      <c r="C220" s="221"/>
      <c r="D220" s="222"/>
      <c r="E220" s="20"/>
      <c r="F220" s="21"/>
      <c r="G220" s="126"/>
      <c r="H220" s="127"/>
    </row>
    <row r="221" spans="1:8" s="22" customFormat="1" ht="12.75">
      <c r="A221" s="220"/>
      <c r="B221" s="23"/>
      <c r="C221" s="221"/>
      <c r="D221" s="222"/>
      <c r="E221" s="20"/>
      <c r="F221" s="21"/>
      <c r="G221" s="126"/>
      <c r="H221" s="127"/>
    </row>
    <row r="222" spans="1:8" s="22" customFormat="1" ht="12.75">
      <c r="A222" s="220"/>
      <c r="B222" s="23"/>
      <c r="C222" s="221"/>
      <c r="D222" s="222"/>
      <c r="E222" s="20"/>
      <c r="F222" s="21"/>
      <c r="G222" s="126"/>
      <c r="H222" s="127"/>
    </row>
    <row r="223" spans="1:8" s="22" customFormat="1" ht="12.75">
      <c r="A223" s="220"/>
      <c r="B223" s="23"/>
      <c r="C223" s="221"/>
      <c r="D223" s="222"/>
      <c r="E223" s="20"/>
      <c r="F223" s="21"/>
      <c r="G223" s="126"/>
      <c r="H223" s="127"/>
    </row>
    <row r="224" spans="1:8" s="22" customFormat="1" ht="12.75">
      <c r="A224" s="220"/>
      <c r="B224" s="23"/>
      <c r="C224" s="221"/>
      <c r="D224" s="222"/>
      <c r="E224" s="20"/>
      <c r="F224" s="21"/>
      <c r="G224" s="126"/>
      <c r="H224" s="127"/>
    </row>
    <row r="225" spans="1:8" s="22" customFormat="1" ht="12.75">
      <c r="A225" s="220"/>
      <c r="B225" s="23"/>
      <c r="C225" s="221"/>
      <c r="D225" s="222"/>
      <c r="E225" s="20"/>
      <c r="F225" s="21"/>
      <c r="G225" s="126"/>
      <c r="H225" s="127"/>
    </row>
    <row r="226" spans="1:8" s="22" customFormat="1" ht="12.75">
      <c r="A226" s="220"/>
      <c r="B226" s="23"/>
      <c r="C226" s="221"/>
      <c r="D226" s="222"/>
      <c r="E226" s="20"/>
      <c r="F226" s="21"/>
      <c r="G226" s="126"/>
      <c r="H226" s="127"/>
    </row>
    <row r="227" spans="1:8" s="22" customFormat="1" ht="12.75">
      <c r="A227" s="220"/>
      <c r="B227" s="23"/>
      <c r="C227" s="221"/>
      <c r="D227" s="222"/>
      <c r="E227" s="20"/>
      <c r="F227" s="21"/>
      <c r="G227" s="126"/>
      <c r="H227" s="127"/>
    </row>
    <row r="228" spans="1:8" s="22" customFormat="1" ht="12.75">
      <c r="A228" s="220"/>
      <c r="B228" s="23"/>
      <c r="C228" s="221"/>
      <c r="D228" s="222"/>
      <c r="E228" s="20"/>
      <c r="F228" s="21"/>
      <c r="G228" s="126"/>
      <c r="H228" s="127"/>
    </row>
    <row r="229" spans="1:8" s="22" customFormat="1" ht="12.75">
      <c r="A229" s="220"/>
      <c r="B229" s="23"/>
      <c r="C229" s="221"/>
      <c r="D229" s="222"/>
      <c r="E229" s="20"/>
      <c r="F229" s="21"/>
      <c r="G229" s="126"/>
      <c r="H229" s="127"/>
    </row>
    <row r="230" spans="1:8" s="22" customFormat="1" ht="12.75">
      <c r="A230" s="220"/>
      <c r="B230" s="23"/>
      <c r="C230" s="221"/>
      <c r="D230" s="222"/>
      <c r="E230" s="20"/>
      <c r="F230" s="21"/>
      <c r="G230" s="126"/>
      <c r="H230" s="127"/>
    </row>
    <row r="231" spans="1:8" s="22" customFormat="1" ht="12.75">
      <c r="A231" s="220"/>
      <c r="B231" s="23"/>
      <c r="C231" s="221"/>
      <c r="D231" s="222"/>
      <c r="E231" s="20"/>
      <c r="F231" s="21"/>
      <c r="G231" s="126"/>
      <c r="H231" s="127"/>
    </row>
    <row r="232" spans="1:8" s="22" customFormat="1" ht="12.75">
      <c r="A232" s="220"/>
      <c r="B232" s="23"/>
      <c r="C232" s="221"/>
      <c r="D232" s="222"/>
      <c r="E232" s="20"/>
      <c r="F232" s="21"/>
      <c r="G232" s="126"/>
      <c r="H232" s="127"/>
    </row>
    <row r="233" spans="1:8" s="22" customFormat="1" ht="12.75">
      <c r="A233" s="220"/>
      <c r="B233" s="23"/>
      <c r="C233" s="221"/>
      <c r="D233" s="222"/>
      <c r="E233" s="20"/>
      <c r="F233" s="21"/>
      <c r="G233" s="126"/>
      <c r="H233" s="127"/>
    </row>
    <row r="234" spans="1:8" s="22" customFormat="1" ht="12.75">
      <c r="A234" s="220"/>
      <c r="B234" s="23"/>
      <c r="C234" s="221"/>
      <c r="D234" s="222"/>
      <c r="E234" s="20"/>
      <c r="F234" s="21"/>
      <c r="G234" s="126"/>
      <c r="H234" s="127"/>
    </row>
    <row r="235" spans="1:8" s="22" customFormat="1" ht="12.75">
      <c r="A235" s="220"/>
      <c r="B235" s="23"/>
      <c r="C235" s="221"/>
      <c r="D235" s="222"/>
      <c r="E235" s="20"/>
      <c r="F235" s="21"/>
      <c r="G235" s="126"/>
      <c r="H235" s="127"/>
    </row>
    <row r="236" spans="1:8" s="22" customFormat="1" ht="12.75">
      <c r="A236" s="220"/>
      <c r="B236" s="23"/>
      <c r="C236" s="221"/>
      <c r="D236" s="222"/>
      <c r="E236" s="20"/>
      <c r="F236" s="21"/>
      <c r="G236" s="126"/>
      <c r="H236" s="127"/>
    </row>
    <row r="237" spans="1:8" s="22" customFormat="1" ht="12.75">
      <c r="A237" s="220"/>
      <c r="B237" s="23"/>
      <c r="C237" s="221"/>
      <c r="D237" s="222"/>
      <c r="E237" s="20"/>
      <c r="F237" s="21"/>
      <c r="G237" s="126"/>
      <c r="H237" s="127"/>
    </row>
    <row r="238" spans="1:8" s="22" customFormat="1" ht="12.75">
      <c r="A238" s="220"/>
      <c r="B238" s="23"/>
      <c r="C238" s="221"/>
      <c r="D238" s="222"/>
      <c r="E238" s="20"/>
      <c r="F238" s="21"/>
      <c r="G238" s="126"/>
      <c r="H238" s="127"/>
    </row>
    <row r="239" spans="1:8" s="22" customFormat="1" ht="12.75">
      <c r="A239" s="220"/>
      <c r="B239" s="23"/>
      <c r="C239" s="221"/>
      <c r="D239" s="222"/>
      <c r="E239" s="20"/>
      <c r="F239" s="21"/>
      <c r="G239" s="126"/>
      <c r="H239" s="127"/>
    </row>
    <row r="240" spans="1:8" s="22" customFormat="1" ht="12.75">
      <c r="A240" s="220"/>
      <c r="B240" s="23"/>
      <c r="C240" s="221"/>
      <c r="D240" s="222"/>
      <c r="E240" s="20"/>
      <c r="F240" s="21"/>
      <c r="G240" s="126"/>
      <c r="H240" s="127"/>
    </row>
    <row r="241" spans="1:8" s="22" customFormat="1" ht="12.75">
      <c r="A241" s="220"/>
      <c r="B241" s="23"/>
      <c r="C241" s="221"/>
      <c r="D241" s="222"/>
      <c r="E241" s="20"/>
      <c r="F241" s="21"/>
      <c r="G241" s="126"/>
      <c r="H241" s="127"/>
    </row>
    <row r="242" spans="1:8" s="22" customFormat="1" ht="12.75">
      <c r="A242" s="220"/>
      <c r="B242" s="23"/>
      <c r="C242" s="221"/>
      <c r="D242" s="222"/>
      <c r="E242" s="20"/>
      <c r="F242" s="21"/>
      <c r="G242" s="126"/>
      <c r="H242" s="127"/>
    </row>
    <row r="243" spans="1:8" s="22" customFormat="1" ht="12.75">
      <c r="A243" s="220"/>
      <c r="B243" s="23"/>
      <c r="C243" s="221"/>
      <c r="D243" s="222"/>
      <c r="E243" s="20"/>
      <c r="F243" s="21"/>
      <c r="G243" s="126"/>
      <c r="H243" s="127"/>
    </row>
    <row r="244" spans="1:8" s="22" customFormat="1" ht="12.75">
      <c r="A244" s="220"/>
      <c r="B244" s="23"/>
      <c r="C244" s="221"/>
      <c r="D244" s="222"/>
      <c r="E244" s="20"/>
      <c r="F244" s="21"/>
      <c r="G244" s="126"/>
      <c r="H244" s="127"/>
    </row>
    <row r="245" spans="1:8" s="22" customFormat="1" ht="12.75">
      <c r="A245" s="220"/>
      <c r="B245" s="23"/>
      <c r="C245" s="221"/>
      <c r="D245" s="222"/>
      <c r="E245" s="20"/>
      <c r="F245" s="21"/>
      <c r="G245" s="126"/>
      <c r="H245" s="127"/>
    </row>
    <row r="246" spans="1:8" s="22" customFormat="1" ht="12.75">
      <c r="A246" s="220"/>
      <c r="B246" s="23"/>
      <c r="C246" s="221"/>
      <c r="D246" s="222"/>
      <c r="E246" s="20"/>
      <c r="F246" s="21"/>
      <c r="G246" s="126"/>
      <c r="H246" s="127"/>
    </row>
    <row r="247" spans="1:8" s="22" customFormat="1" ht="12.75">
      <c r="A247" s="220"/>
      <c r="B247" s="23"/>
      <c r="C247" s="221"/>
      <c r="D247" s="222"/>
      <c r="E247" s="20"/>
      <c r="F247" s="21"/>
      <c r="G247" s="126"/>
      <c r="H247" s="127"/>
    </row>
    <row r="248" spans="1:8" s="22" customFormat="1" ht="12.75">
      <c r="A248" s="220"/>
      <c r="B248" s="23"/>
      <c r="C248" s="221"/>
      <c r="D248" s="222"/>
      <c r="E248" s="20"/>
      <c r="F248" s="21"/>
      <c r="G248" s="126"/>
      <c r="H248" s="127"/>
    </row>
    <row r="249" spans="1:8" s="22" customFormat="1" ht="12.75">
      <c r="A249" s="220"/>
      <c r="B249" s="23"/>
      <c r="C249" s="221"/>
      <c r="D249" s="222"/>
      <c r="E249" s="20"/>
      <c r="F249" s="21"/>
      <c r="G249" s="126"/>
      <c r="H249" s="127"/>
    </row>
    <row r="250" spans="1:8" s="22" customFormat="1" ht="12.75">
      <c r="A250" s="220"/>
      <c r="B250" s="23"/>
      <c r="C250" s="221"/>
      <c r="D250" s="222"/>
      <c r="E250" s="20"/>
      <c r="F250" s="21"/>
      <c r="G250" s="126"/>
      <c r="H250" s="127"/>
    </row>
    <row r="251" spans="1:8" s="22" customFormat="1" ht="12.75">
      <c r="A251" s="220"/>
      <c r="B251" s="23"/>
      <c r="C251" s="221"/>
      <c r="D251" s="222"/>
      <c r="E251" s="20"/>
      <c r="F251" s="21"/>
      <c r="G251" s="126"/>
      <c r="H251" s="127"/>
    </row>
    <row r="252" spans="1:8" s="22" customFormat="1" ht="12.75">
      <c r="A252" s="220"/>
      <c r="B252" s="23"/>
      <c r="C252" s="221"/>
      <c r="D252" s="222"/>
      <c r="E252" s="20"/>
      <c r="F252" s="21"/>
      <c r="G252" s="126"/>
      <c r="H252" s="127"/>
    </row>
    <row r="253" spans="1:8" s="22" customFormat="1" ht="12.75">
      <c r="A253" s="220"/>
      <c r="B253" s="23"/>
      <c r="C253" s="221"/>
      <c r="D253" s="222"/>
      <c r="E253" s="20"/>
      <c r="F253" s="21"/>
      <c r="G253" s="126"/>
      <c r="H253" s="127"/>
    </row>
    <row r="254" spans="1:8" s="22" customFormat="1" ht="12.75">
      <c r="A254" s="220"/>
      <c r="B254" s="23"/>
      <c r="C254" s="221"/>
      <c r="D254" s="222"/>
      <c r="E254" s="20"/>
      <c r="F254" s="21"/>
      <c r="G254" s="126"/>
      <c r="H254" s="127"/>
    </row>
    <row r="255" spans="1:8" s="22" customFormat="1" ht="12.75">
      <c r="A255" s="220"/>
      <c r="B255" s="23"/>
      <c r="C255" s="221"/>
      <c r="D255" s="222"/>
      <c r="E255" s="20"/>
      <c r="F255" s="21"/>
      <c r="G255" s="126"/>
      <c r="H255" s="127"/>
    </row>
    <row r="256" spans="1:8" s="22" customFormat="1" ht="12.75">
      <c r="A256" s="220"/>
      <c r="B256" s="23"/>
      <c r="C256" s="221"/>
      <c r="D256" s="222"/>
      <c r="E256" s="20"/>
      <c r="F256" s="21"/>
      <c r="G256" s="126"/>
      <c r="H256" s="127"/>
    </row>
    <row r="257" spans="1:8" s="22" customFormat="1" ht="12.75">
      <c r="A257" s="220"/>
      <c r="B257" s="23"/>
      <c r="C257" s="221"/>
      <c r="D257" s="222"/>
      <c r="E257" s="20"/>
      <c r="F257" s="21"/>
      <c r="G257" s="126"/>
      <c r="H257" s="127"/>
    </row>
    <row r="258" spans="1:8" s="22" customFormat="1" ht="12.75">
      <c r="A258" s="220"/>
      <c r="B258" s="23"/>
      <c r="C258" s="221"/>
      <c r="D258" s="222"/>
      <c r="E258" s="20"/>
      <c r="F258" s="21"/>
      <c r="G258" s="126"/>
      <c r="H258" s="127"/>
    </row>
    <row r="259" spans="1:8" s="22" customFormat="1" ht="12.75">
      <c r="A259" s="220"/>
      <c r="B259" s="23"/>
      <c r="C259" s="221"/>
      <c r="D259" s="222"/>
      <c r="E259" s="20"/>
      <c r="F259" s="21"/>
      <c r="G259" s="126"/>
      <c r="H259" s="127"/>
    </row>
    <row r="260" spans="1:8" s="22" customFormat="1" ht="12.75">
      <c r="A260" s="220"/>
      <c r="B260" s="23"/>
      <c r="C260" s="221"/>
      <c r="D260" s="222"/>
      <c r="E260" s="20"/>
      <c r="F260" s="21"/>
      <c r="G260" s="126"/>
      <c r="H260" s="127"/>
    </row>
    <row r="261" spans="1:8" s="22" customFormat="1" ht="12.75">
      <c r="A261" s="220"/>
      <c r="B261" s="23"/>
      <c r="C261" s="221"/>
      <c r="D261" s="222"/>
      <c r="E261" s="20"/>
      <c r="F261" s="21"/>
      <c r="G261" s="126"/>
      <c r="H261" s="127"/>
    </row>
    <row r="262" spans="1:8" s="22" customFormat="1" ht="12.75">
      <c r="A262" s="220"/>
      <c r="B262" s="23"/>
      <c r="C262" s="221"/>
      <c r="D262" s="222"/>
      <c r="E262" s="20"/>
      <c r="F262" s="21"/>
      <c r="G262" s="126"/>
      <c r="H262" s="127"/>
    </row>
    <row r="263" spans="1:8" s="22" customFormat="1" ht="12.75">
      <c r="A263" s="220"/>
      <c r="B263" s="23"/>
      <c r="C263" s="221"/>
      <c r="D263" s="222"/>
      <c r="E263" s="20"/>
      <c r="F263" s="21"/>
      <c r="G263" s="126"/>
      <c r="H263" s="127"/>
    </row>
    <row r="264" spans="1:8" s="22" customFormat="1" ht="12.75">
      <c r="A264" s="220"/>
      <c r="B264" s="23"/>
      <c r="C264" s="221"/>
      <c r="D264" s="222"/>
      <c r="E264" s="20"/>
      <c r="F264" s="21"/>
      <c r="G264" s="126"/>
      <c r="H264" s="127"/>
    </row>
    <row r="265" spans="1:8" s="22" customFormat="1" ht="12.75">
      <c r="A265" s="220"/>
      <c r="B265" s="23"/>
      <c r="C265" s="221"/>
      <c r="D265" s="222"/>
      <c r="E265" s="20"/>
      <c r="F265" s="21"/>
      <c r="G265" s="126"/>
      <c r="H265" s="127"/>
    </row>
    <row r="266" spans="1:8" s="22" customFormat="1" ht="12.75">
      <c r="A266" s="220"/>
      <c r="B266" s="23"/>
      <c r="C266" s="221"/>
      <c r="D266" s="222"/>
      <c r="E266" s="20"/>
      <c r="F266" s="21"/>
      <c r="G266" s="126"/>
      <c r="H266" s="127"/>
    </row>
    <row r="267" spans="1:8" s="22" customFormat="1" ht="12.75">
      <c r="A267" s="220"/>
      <c r="B267" s="23"/>
      <c r="C267" s="221"/>
      <c r="D267" s="222"/>
      <c r="E267" s="20"/>
      <c r="F267" s="21"/>
      <c r="G267" s="126"/>
      <c r="H267" s="127"/>
    </row>
    <row r="268" spans="1:8" s="22" customFormat="1" ht="12.75">
      <c r="A268" s="220"/>
      <c r="B268" s="23"/>
      <c r="C268" s="221"/>
      <c r="D268" s="222"/>
      <c r="E268" s="20"/>
      <c r="F268" s="21"/>
      <c r="G268" s="126"/>
      <c r="H268" s="127"/>
    </row>
    <row r="269" spans="1:8" s="22" customFormat="1" ht="12.75">
      <c r="A269" s="220"/>
      <c r="B269" s="23"/>
      <c r="C269" s="221"/>
      <c r="D269" s="222"/>
      <c r="E269" s="20"/>
      <c r="F269" s="21"/>
      <c r="G269" s="126"/>
      <c r="H269" s="127"/>
    </row>
    <row r="270" spans="1:8" s="22" customFormat="1" ht="12.75">
      <c r="A270" s="220"/>
      <c r="B270" s="23"/>
      <c r="C270" s="221"/>
      <c r="D270" s="222"/>
      <c r="E270" s="20"/>
      <c r="F270" s="21"/>
      <c r="G270" s="126"/>
      <c r="H270" s="127"/>
    </row>
    <row r="271" spans="1:8" s="22" customFormat="1" ht="12.75">
      <c r="A271" s="220"/>
      <c r="B271" s="23"/>
      <c r="C271" s="221"/>
      <c r="D271" s="222"/>
      <c r="E271" s="20"/>
      <c r="F271" s="21"/>
      <c r="G271" s="126"/>
      <c r="H271" s="127"/>
    </row>
    <row r="272" spans="1:8" s="22" customFormat="1" ht="12.75">
      <c r="A272" s="220"/>
      <c r="B272" s="23"/>
      <c r="C272" s="221"/>
      <c r="D272" s="222"/>
      <c r="E272" s="20"/>
      <c r="F272" s="21"/>
      <c r="G272" s="126"/>
      <c r="H272" s="127"/>
    </row>
    <row r="273" spans="1:8" s="22" customFormat="1" ht="12.75">
      <c r="A273" s="220"/>
      <c r="B273" s="23"/>
      <c r="C273" s="221"/>
      <c r="D273" s="222"/>
      <c r="E273" s="20"/>
      <c r="F273" s="21"/>
      <c r="G273" s="126"/>
      <c r="H273" s="127"/>
    </row>
    <row r="274" spans="1:8" s="22" customFormat="1" ht="12.75">
      <c r="A274" s="220"/>
      <c r="B274" s="23"/>
      <c r="C274" s="221"/>
      <c r="D274" s="222"/>
      <c r="E274" s="20"/>
      <c r="F274" s="21"/>
      <c r="G274" s="126"/>
      <c r="H274" s="127"/>
    </row>
    <row r="275" spans="1:8" s="22" customFormat="1" ht="12.75">
      <c r="A275" s="220"/>
      <c r="B275" s="23"/>
      <c r="C275" s="221"/>
      <c r="D275" s="222"/>
      <c r="E275" s="20"/>
      <c r="F275" s="21"/>
      <c r="G275" s="126"/>
      <c r="H275" s="127"/>
    </row>
    <row r="276" spans="1:8" s="22" customFormat="1" ht="12.75">
      <c r="A276" s="220"/>
      <c r="B276" s="23"/>
      <c r="C276" s="221"/>
      <c r="D276" s="222"/>
      <c r="E276" s="20"/>
      <c r="F276" s="21"/>
      <c r="G276" s="126"/>
      <c r="H276" s="127"/>
    </row>
    <row r="277" spans="1:8" s="22" customFormat="1" ht="12.75">
      <c r="A277" s="220"/>
      <c r="B277" s="23"/>
      <c r="C277" s="221"/>
      <c r="D277" s="222"/>
      <c r="E277" s="20"/>
      <c r="F277" s="21"/>
      <c r="G277" s="126"/>
      <c r="H277" s="127"/>
    </row>
    <row r="278" spans="1:8" s="22" customFormat="1" ht="12.75">
      <c r="A278" s="220"/>
      <c r="B278" s="23"/>
      <c r="C278" s="221"/>
      <c r="D278" s="222"/>
      <c r="E278" s="20"/>
      <c r="F278" s="21"/>
      <c r="G278" s="126"/>
      <c r="H278" s="127"/>
    </row>
    <row r="279" spans="1:8" s="22" customFormat="1" ht="12.75">
      <c r="A279" s="220"/>
      <c r="B279" s="23"/>
      <c r="C279" s="221"/>
      <c r="D279" s="222"/>
      <c r="E279" s="20"/>
      <c r="F279" s="21"/>
      <c r="G279" s="126"/>
      <c r="H279" s="127"/>
    </row>
    <row r="280" spans="1:8" s="22" customFormat="1" ht="12.75">
      <c r="A280" s="220"/>
      <c r="B280" s="23"/>
      <c r="C280" s="221"/>
      <c r="D280" s="222"/>
      <c r="E280" s="20"/>
      <c r="F280" s="21"/>
      <c r="G280" s="126"/>
      <c r="H280" s="127"/>
    </row>
    <row r="281" spans="1:8" s="22" customFormat="1" ht="12.75">
      <c r="A281" s="220"/>
      <c r="B281" s="23"/>
      <c r="C281" s="221"/>
      <c r="D281" s="222"/>
      <c r="E281" s="20"/>
      <c r="F281" s="21"/>
      <c r="G281" s="126"/>
      <c r="H281" s="127"/>
    </row>
    <row r="282" spans="1:8" s="22" customFormat="1" ht="12.75">
      <c r="A282" s="220"/>
      <c r="B282" s="23"/>
      <c r="C282" s="221"/>
      <c r="D282" s="222"/>
      <c r="E282" s="20"/>
      <c r="F282" s="21"/>
      <c r="G282" s="126"/>
      <c r="H282" s="127"/>
    </row>
    <row r="283" spans="1:8" s="22" customFormat="1" ht="12.75">
      <c r="A283" s="220"/>
      <c r="B283" s="23"/>
      <c r="C283" s="221"/>
      <c r="D283" s="222"/>
      <c r="E283" s="20"/>
      <c r="F283" s="21"/>
      <c r="G283" s="126"/>
      <c r="H283" s="127"/>
    </row>
    <row r="284" spans="1:8" s="22" customFormat="1" ht="12.75">
      <c r="A284" s="220"/>
      <c r="B284" s="23"/>
      <c r="C284" s="221"/>
      <c r="D284" s="222"/>
      <c r="E284" s="20"/>
      <c r="F284" s="21"/>
      <c r="G284" s="126"/>
      <c r="H284" s="127"/>
    </row>
    <row r="285" spans="1:8" s="22" customFormat="1" ht="12.75">
      <c r="A285" s="220"/>
      <c r="B285" s="23"/>
      <c r="C285" s="221"/>
      <c r="D285" s="222"/>
      <c r="E285" s="20"/>
      <c r="F285" s="21"/>
      <c r="G285" s="126"/>
      <c r="H285" s="127"/>
    </row>
    <row r="286" spans="1:8" s="22" customFormat="1" ht="12.75">
      <c r="A286" s="220"/>
      <c r="B286" s="23"/>
      <c r="C286" s="221"/>
      <c r="D286" s="222"/>
      <c r="E286" s="20"/>
      <c r="F286" s="21"/>
      <c r="G286" s="126"/>
      <c r="H286" s="127"/>
    </row>
    <row r="287" spans="1:8" s="22" customFormat="1" ht="12.75">
      <c r="A287" s="220"/>
      <c r="B287" s="23"/>
      <c r="C287" s="221"/>
      <c r="D287" s="222"/>
      <c r="E287" s="20"/>
      <c r="F287" s="21"/>
      <c r="G287" s="126"/>
      <c r="H287" s="127"/>
    </row>
    <row r="288" spans="1:8" s="22" customFormat="1" ht="12.75">
      <c r="A288" s="220"/>
      <c r="B288" s="23"/>
      <c r="C288" s="221"/>
      <c r="D288" s="222"/>
      <c r="E288" s="20"/>
      <c r="F288" s="21"/>
      <c r="G288" s="126"/>
      <c r="H288" s="127"/>
    </row>
    <row r="289" spans="1:8" s="22" customFormat="1" ht="12.75">
      <c r="A289" s="220"/>
      <c r="B289" s="23"/>
      <c r="C289" s="221"/>
      <c r="D289" s="222"/>
      <c r="E289" s="20"/>
      <c r="F289" s="21"/>
      <c r="G289" s="126"/>
      <c r="H289" s="127"/>
    </row>
    <row r="290" spans="1:8" s="22" customFormat="1" ht="12.75">
      <c r="A290" s="220"/>
      <c r="B290" s="23"/>
      <c r="C290" s="221"/>
      <c r="D290" s="222"/>
      <c r="E290" s="20"/>
      <c r="F290" s="21"/>
      <c r="G290" s="126"/>
      <c r="H290" s="127"/>
    </row>
    <row r="291" spans="1:8" s="22" customFormat="1" ht="12.75">
      <c r="A291" s="220"/>
      <c r="B291" s="23"/>
      <c r="C291" s="221"/>
      <c r="D291" s="222"/>
      <c r="E291" s="20"/>
      <c r="F291" s="21"/>
      <c r="G291" s="126"/>
      <c r="H291" s="127"/>
    </row>
    <row r="292" spans="1:8" s="22" customFormat="1" ht="12.75">
      <c r="A292" s="220"/>
      <c r="B292" s="23"/>
      <c r="C292" s="221"/>
      <c r="D292" s="222"/>
      <c r="E292" s="20"/>
      <c r="F292" s="21"/>
      <c r="G292" s="126"/>
      <c r="H292" s="127"/>
    </row>
    <row r="293" spans="1:8" s="22" customFormat="1" ht="12.75">
      <c r="A293" s="220"/>
      <c r="B293" s="23"/>
      <c r="C293" s="221"/>
      <c r="D293" s="222"/>
      <c r="E293" s="20"/>
      <c r="F293" s="21"/>
      <c r="G293" s="126"/>
      <c r="H293" s="127"/>
    </row>
    <row r="294" spans="1:8" s="22" customFormat="1" ht="12.75">
      <c r="A294" s="220"/>
      <c r="B294" s="23"/>
      <c r="C294" s="221"/>
      <c r="D294" s="222"/>
      <c r="E294" s="20"/>
      <c r="F294" s="21"/>
      <c r="G294" s="126"/>
      <c r="H294" s="127"/>
    </row>
    <row r="295" spans="1:8" s="22" customFormat="1" ht="12.75">
      <c r="A295" s="220"/>
      <c r="B295" s="23"/>
      <c r="C295" s="221"/>
      <c r="D295" s="222"/>
      <c r="E295" s="20"/>
      <c r="F295" s="21"/>
      <c r="G295" s="126"/>
      <c r="H295" s="127"/>
    </row>
    <row r="296" spans="1:8" s="22" customFormat="1" ht="12.75">
      <c r="A296" s="220"/>
      <c r="B296" s="23"/>
      <c r="C296" s="221"/>
      <c r="D296" s="222"/>
      <c r="E296" s="20"/>
      <c r="F296" s="21"/>
      <c r="G296" s="126"/>
      <c r="H296" s="127"/>
    </row>
    <row r="297" spans="1:8" s="22" customFormat="1" ht="12.75">
      <c r="A297" s="220"/>
      <c r="B297" s="23"/>
      <c r="C297" s="221"/>
      <c r="D297" s="222"/>
      <c r="E297" s="20"/>
      <c r="F297" s="21"/>
      <c r="G297" s="126"/>
      <c r="H297" s="127"/>
    </row>
    <row r="298" spans="1:8" s="22" customFormat="1" ht="12.75">
      <c r="A298" s="220"/>
      <c r="B298" s="23"/>
      <c r="C298" s="221"/>
      <c r="D298" s="222"/>
      <c r="E298" s="20"/>
      <c r="F298" s="21"/>
      <c r="G298" s="126"/>
      <c r="H298" s="127"/>
    </row>
    <row r="299" spans="1:8" s="22" customFormat="1" ht="12.75">
      <c r="A299" s="220"/>
      <c r="B299" s="23"/>
      <c r="C299" s="221"/>
      <c r="D299" s="222"/>
      <c r="E299" s="20"/>
      <c r="F299" s="21"/>
      <c r="G299" s="126"/>
      <c r="H299" s="127"/>
    </row>
    <row r="300" spans="1:8" s="22" customFormat="1" ht="12.75">
      <c r="A300" s="220"/>
      <c r="B300" s="23"/>
      <c r="C300" s="221"/>
      <c r="D300" s="222"/>
      <c r="E300" s="20"/>
      <c r="F300" s="21"/>
      <c r="G300" s="126"/>
      <c r="H300" s="127"/>
    </row>
    <row r="301" spans="1:8" s="22" customFormat="1" ht="12.75">
      <c r="A301" s="220"/>
      <c r="B301" s="23"/>
      <c r="C301" s="221"/>
      <c r="D301" s="222"/>
      <c r="E301" s="20"/>
      <c r="F301" s="21"/>
      <c r="G301" s="126"/>
      <c r="H301" s="127"/>
    </row>
    <row r="302" spans="1:8" s="22" customFormat="1" ht="12.75">
      <c r="A302" s="220"/>
      <c r="B302" s="23"/>
      <c r="C302" s="221"/>
      <c r="D302" s="222"/>
      <c r="E302" s="20"/>
      <c r="F302" s="21"/>
      <c r="G302" s="126"/>
      <c r="H302" s="127"/>
    </row>
    <row r="303" spans="1:8" s="22" customFormat="1" ht="12.75">
      <c r="A303" s="220"/>
      <c r="B303" s="23"/>
      <c r="C303" s="221"/>
      <c r="D303" s="222"/>
      <c r="E303" s="20"/>
      <c r="F303" s="21"/>
      <c r="G303" s="126"/>
      <c r="H303" s="127"/>
    </row>
    <row r="304" spans="1:8" s="22" customFormat="1" ht="12.75">
      <c r="A304" s="220"/>
      <c r="B304" s="23"/>
      <c r="C304" s="221"/>
      <c r="D304" s="222"/>
      <c r="E304" s="20"/>
      <c r="F304" s="21"/>
      <c r="G304" s="126"/>
      <c r="H304" s="127"/>
    </row>
    <row r="305" spans="1:8" s="22" customFormat="1" ht="12.75">
      <c r="A305" s="220"/>
      <c r="B305" s="23"/>
      <c r="C305" s="221"/>
      <c r="D305" s="222"/>
      <c r="E305" s="20"/>
      <c r="F305" s="21"/>
      <c r="G305" s="126"/>
      <c r="H305" s="127"/>
    </row>
    <row r="306" spans="1:8" s="22" customFormat="1" ht="12.75">
      <c r="A306" s="220"/>
      <c r="B306" s="23"/>
      <c r="C306" s="221"/>
      <c r="D306" s="222"/>
      <c r="E306" s="20"/>
      <c r="F306" s="21"/>
      <c r="G306" s="126"/>
      <c r="H306" s="127"/>
    </row>
    <row r="307" spans="1:8" s="22" customFormat="1" ht="12.75">
      <c r="A307" s="220"/>
      <c r="B307" s="23"/>
      <c r="C307" s="221"/>
      <c r="D307" s="222"/>
      <c r="E307" s="20"/>
      <c r="F307" s="21"/>
      <c r="G307" s="126"/>
      <c r="H307" s="127"/>
    </row>
    <row r="308" spans="1:8" s="22" customFormat="1" ht="12.75">
      <c r="A308" s="220"/>
      <c r="B308" s="23"/>
      <c r="C308" s="221"/>
      <c r="D308" s="222"/>
      <c r="E308" s="20"/>
      <c r="F308" s="21"/>
      <c r="G308" s="126"/>
      <c r="H308" s="127"/>
    </row>
    <row r="309" spans="1:8" s="22" customFormat="1" ht="12.75">
      <c r="A309" s="220"/>
      <c r="B309" s="23"/>
      <c r="C309" s="221"/>
      <c r="D309" s="222"/>
      <c r="E309" s="20"/>
      <c r="F309" s="21"/>
      <c r="G309" s="126"/>
      <c r="H309" s="127"/>
    </row>
    <row r="310" spans="1:8" s="22" customFormat="1" ht="12.75">
      <c r="A310" s="220"/>
      <c r="B310" s="23"/>
      <c r="C310" s="221"/>
      <c r="D310" s="222"/>
      <c r="E310" s="20"/>
      <c r="F310" s="21"/>
      <c r="G310" s="126"/>
      <c r="H310" s="127"/>
    </row>
    <row r="311" spans="1:8" s="22" customFormat="1" ht="12.75">
      <c r="A311" s="220"/>
      <c r="B311" s="23"/>
      <c r="C311" s="221"/>
      <c r="D311" s="222"/>
      <c r="E311" s="20"/>
      <c r="F311" s="21"/>
      <c r="G311" s="126"/>
      <c r="H311" s="127"/>
    </row>
    <row r="312" spans="1:8" s="22" customFormat="1" ht="12.75">
      <c r="A312" s="220"/>
      <c r="B312" s="23"/>
      <c r="C312" s="221"/>
      <c r="D312" s="222"/>
      <c r="E312" s="20"/>
      <c r="F312" s="21"/>
      <c r="G312" s="126"/>
      <c r="H312" s="127"/>
    </row>
    <row r="313" spans="1:8" s="22" customFormat="1" ht="12.75">
      <c r="A313" s="220"/>
      <c r="B313" s="23"/>
      <c r="C313" s="221"/>
      <c r="D313" s="222"/>
      <c r="E313" s="20"/>
      <c r="F313" s="21"/>
      <c r="G313" s="126"/>
      <c r="H313" s="127"/>
    </row>
    <row r="314" spans="1:8" s="22" customFormat="1" ht="12.75">
      <c r="A314" s="220"/>
      <c r="B314" s="23"/>
      <c r="C314" s="221"/>
      <c r="D314" s="222"/>
      <c r="E314" s="20"/>
      <c r="F314" s="21"/>
      <c r="G314" s="126"/>
      <c r="H314" s="127"/>
    </row>
    <row r="315" spans="1:8" s="22" customFormat="1" ht="12.75">
      <c r="A315" s="220"/>
      <c r="B315" s="23"/>
      <c r="C315" s="221"/>
      <c r="D315" s="222"/>
      <c r="E315" s="20"/>
      <c r="F315" s="21"/>
      <c r="G315" s="126"/>
      <c r="H315" s="127"/>
    </row>
    <row r="316" spans="1:8" s="22" customFormat="1" ht="12.75">
      <c r="A316" s="220"/>
      <c r="B316" s="23"/>
      <c r="C316" s="221"/>
      <c r="D316" s="222"/>
      <c r="E316" s="20"/>
      <c r="F316" s="21"/>
      <c r="G316" s="126"/>
      <c r="H316" s="127"/>
    </row>
    <row r="317" spans="1:8" s="22" customFormat="1" ht="12.75">
      <c r="A317" s="220"/>
      <c r="B317" s="23"/>
      <c r="C317" s="221"/>
      <c r="D317" s="222"/>
      <c r="E317" s="20"/>
      <c r="F317" s="21"/>
      <c r="G317" s="126"/>
      <c r="H317" s="127"/>
    </row>
    <row r="318" spans="1:8" s="22" customFormat="1" ht="12.75">
      <c r="A318" s="220"/>
      <c r="B318" s="23"/>
      <c r="C318" s="221"/>
      <c r="D318" s="222"/>
      <c r="E318" s="20"/>
      <c r="F318" s="21"/>
      <c r="G318" s="126"/>
      <c r="H318" s="127"/>
    </row>
    <row r="319" spans="1:8" s="22" customFormat="1" ht="12.75">
      <c r="A319" s="220"/>
      <c r="B319" s="23"/>
      <c r="C319" s="221"/>
      <c r="D319" s="222"/>
      <c r="E319" s="20"/>
      <c r="F319" s="21"/>
      <c r="G319" s="126"/>
      <c r="H319" s="127"/>
    </row>
    <row r="320" spans="1:8" s="22" customFormat="1" ht="12.75">
      <c r="A320" s="220"/>
      <c r="B320" s="23"/>
      <c r="C320" s="221"/>
      <c r="D320" s="222"/>
      <c r="E320" s="20"/>
      <c r="F320" s="21"/>
      <c r="G320" s="126"/>
      <c r="H320" s="127"/>
    </row>
    <row r="321" spans="1:8" s="22" customFormat="1" ht="12.75">
      <c r="A321" s="220"/>
      <c r="B321" s="23"/>
      <c r="C321" s="221"/>
      <c r="D321" s="222"/>
      <c r="E321" s="20"/>
      <c r="F321" s="21"/>
      <c r="G321" s="126"/>
      <c r="H321" s="127"/>
    </row>
    <row r="322" spans="1:8" s="22" customFormat="1" ht="12.75">
      <c r="A322" s="220"/>
      <c r="B322" s="23"/>
      <c r="C322" s="221"/>
      <c r="D322" s="222"/>
      <c r="E322" s="20"/>
      <c r="F322" s="21"/>
      <c r="G322" s="126"/>
      <c r="H322" s="127"/>
    </row>
    <row r="323" spans="1:8" s="22" customFormat="1" ht="12.75">
      <c r="A323" s="220"/>
      <c r="B323" s="23"/>
      <c r="C323" s="221"/>
      <c r="D323" s="222"/>
      <c r="E323" s="20"/>
      <c r="F323" s="21"/>
      <c r="G323" s="126"/>
      <c r="H323" s="127"/>
    </row>
    <row r="324" spans="1:8" s="22" customFormat="1" ht="12.75">
      <c r="A324" s="220"/>
      <c r="B324" s="23"/>
      <c r="C324" s="221"/>
      <c r="D324" s="222"/>
      <c r="E324" s="20"/>
      <c r="F324" s="21"/>
      <c r="G324" s="126"/>
      <c r="H324" s="127"/>
    </row>
    <row r="325" spans="1:8" s="22" customFormat="1" ht="12.75">
      <c r="A325" s="220"/>
      <c r="B325" s="23"/>
      <c r="C325" s="221"/>
      <c r="D325" s="222"/>
      <c r="E325" s="20"/>
      <c r="F325" s="21"/>
      <c r="G325" s="126"/>
      <c r="H325" s="127"/>
    </row>
    <row r="326" spans="1:8" s="22" customFormat="1" ht="12.75">
      <c r="A326" s="220"/>
      <c r="B326" s="23"/>
      <c r="C326" s="221"/>
      <c r="D326" s="222"/>
      <c r="E326" s="20"/>
      <c r="F326" s="21"/>
      <c r="G326" s="126"/>
      <c r="H326" s="127"/>
    </row>
    <row r="327" spans="1:8" s="22" customFormat="1" ht="12.75">
      <c r="A327" s="220"/>
      <c r="B327" s="23"/>
      <c r="C327" s="221"/>
      <c r="D327" s="222"/>
      <c r="E327" s="20"/>
      <c r="F327" s="21"/>
      <c r="G327" s="126"/>
      <c r="H327" s="127"/>
    </row>
    <row r="328" spans="1:8" s="22" customFormat="1" ht="12.75">
      <c r="A328" s="220"/>
      <c r="B328" s="23"/>
      <c r="C328" s="221"/>
      <c r="D328" s="222"/>
      <c r="E328" s="20"/>
      <c r="F328" s="21"/>
      <c r="G328" s="126"/>
      <c r="H328" s="127"/>
    </row>
    <row r="329" spans="1:8" s="22" customFormat="1" ht="12.75">
      <c r="A329" s="220"/>
      <c r="B329" s="23"/>
      <c r="C329" s="221"/>
      <c r="D329" s="222"/>
      <c r="E329" s="20"/>
      <c r="F329" s="21"/>
      <c r="G329" s="126"/>
      <c r="H329" s="127"/>
    </row>
    <row r="330" spans="1:8" s="22" customFormat="1" ht="12.75">
      <c r="A330" s="220"/>
      <c r="B330" s="23"/>
      <c r="C330" s="221"/>
      <c r="D330" s="222"/>
      <c r="E330" s="20"/>
      <c r="F330" s="21"/>
      <c r="G330" s="126"/>
      <c r="H330" s="127"/>
    </row>
    <row r="331" spans="1:8" s="22" customFormat="1" ht="12.75">
      <c r="A331" s="220"/>
      <c r="B331" s="23"/>
      <c r="C331" s="221"/>
      <c r="D331" s="222"/>
      <c r="E331" s="20"/>
      <c r="F331" s="21"/>
      <c r="G331" s="126"/>
      <c r="H331" s="127"/>
    </row>
    <row r="332" spans="1:8" s="22" customFormat="1" ht="12.75">
      <c r="A332" s="220"/>
      <c r="B332" s="23"/>
      <c r="C332" s="221"/>
      <c r="D332" s="222"/>
      <c r="E332" s="20"/>
      <c r="F332" s="21"/>
      <c r="G332" s="126"/>
      <c r="H332" s="127"/>
    </row>
    <row r="333" spans="1:8" s="22" customFormat="1" ht="12.75">
      <c r="A333" s="220"/>
      <c r="B333" s="23"/>
      <c r="C333" s="221"/>
      <c r="D333" s="222"/>
      <c r="E333" s="20"/>
      <c r="F333" s="21"/>
      <c r="G333" s="126"/>
      <c r="H333" s="127"/>
    </row>
    <row r="334" spans="1:8" s="22" customFormat="1" ht="12.75">
      <c r="A334" s="220"/>
      <c r="B334" s="23"/>
      <c r="C334" s="221"/>
      <c r="D334" s="222"/>
      <c r="E334" s="20"/>
      <c r="F334" s="21"/>
      <c r="G334" s="126"/>
      <c r="H334" s="127"/>
    </row>
    <row r="335" spans="1:8" s="22" customFormat="1" ht="12.75">
      <c r="A335" s="220"/>
      <c r="B335" s="23"/>
      <c r="C335" s="221"/>
      <c r="D335" s="222"/>
      <c r="E335" s="20"/>
      <c r="F335" s="21"/>
      <c r="G335" s="126"/>
      <c r="H335" s="127"/>
    </row>
    <row r="336" spans="1:8" s="22" customFormat="1" ht="12.75">
      <c r="A336" s="220"/>
      <c r="B336" s="23"/>
      <c r="C336" s="221"/>
      <c r="D336" s="222"/>
      <c r="E336" s="20"/>
      <c r="F336" s="21"/>
      <c r="G336" s="126"/>
      <c r="H336" s="127"/>
    </row>
    <row r="337" spans="1:8" s="22" customFormat="1" ht="12.75">
      <c r="A337" s="220"/>
      <c r="B337" s="23"/>
      <c r="C337" s="221"/>
      <c r="D337" s="222"/>
      <c r="E337" s="20"/>
      <c r="F337" s="21"/>
      <c r="G337" s="126"/>
      <c r="H337" s="127"/>
    </row>
    <row r="338" spans="1:8" s="22" customFormat="1" ht="12.75">
      <c r="A338" s="220"/>
      <c r="B338" s="23"/>
      <c r="C338" s="221"/>
      <c r="D338" s="222"/>
      <c r="E338" s="20"/>
      <c r="F338" s="21"/>
      <c r="G338" s="126"/>
      <c r="H338" s="127"/>
    </row>
    <row r="339" spans="1:8" s="22" customFormat="1" ht="12.75">
      <c r="A339" s="220"/>
      <c r="B339" s="23"/>
      <c r="C339" s="221"/>
      <c r="D339" s="222"/>
      <c r="E339" s="20"/>
      <c r="F339" s="21"/>
      <c r="G339" s="126"/>
      <c r="H339" s="127"/>
    </row>
    <row r="340" spans="1:8" s="22" customFormat="1" ht="12.75">
      <c r="A340" s="220"/>
      <c r="B340" s="23"/>
      <c r="C340" s="221"/>
      <c r="D340" s="222"/>
      <c r="E340" s="20"/>
      <c r="F340" s="21"/>
      <c r="G340" s="126"/>
      <c r="H340" s="127"/>
    </row>
    <row r="341" spans="1:8" s="22" customFormat="1" ht="12.75">
      <c r="A341" s="220"/>
      <c r="B341" s="23"/>
      <c r="C341" s="221"/>
      <c r="D341" s="222"/>
      <c r="E341" s="20"/>
      <c r="F341" s="21"/>
      <c r="G341" s="126"/>
      <c r="H341" s="127"/>
    </row>
    <row r="342" spans="1:8" s="22" customFormat="1" ht="12.75">
      <c r="A342" s="220"/>
      <c r="B342" s="23"/>
      <c r="C342" s="221"/>
      <c r="D342" s="222"/>
      <c r="E342" s="20"/>
      <c r="F342" s="21"/>
      <c r="G342" s="126"/>
      <c r="H342" s="127"/>
    </row>
    <row r="343" spans="1:8" s="22" customFormat="1" ht="12.75">
      <c r="A343" s="220"/>
      <c r="B343" s="23"/>
      <c r="C343" s="221"/>
      <c r="D343" s="222"/>
      <c r="E343" s="20"/>
      <c r="F343" s="21"/>
      <c r="G343" s="126"/>
      <c r="H343" s="127"/>
    </row>
    <row r="344" spans="1:8" s="22" customFormat="1" ht="12.75">
      <c r="A344" s="220"/>
      <c r="B344" s="23"/>
      <c r="C344" s="221"/>
      <c r="D344" s="222"/>
      <c r="E344" s="20"/>
      <c r="F344" s="21"/>
      <c r="G344" s="126"/>
      <c r="H344" s="127"/>
    </row>
    <row r="345" spans="1:8" s="22" customFormat="1" ht="12.75">
      <c r="A345" s="220"/>
      <c r="B345" s="23"/>
      <c r="C345" s="221"/>
      <c r="D345" s="222"/>
      <c r="E345" s="20"/>
      <c r="F345" s="21"/>
      <c r="G345" s="126"/>
      <c r="H345" s="127"/>
    </row>
    <row r="346" spans="1:8" s="22" customFormat="1" ht="12.75">
      <c r="A346" s="220"/>
      <c r="B346" s="23"/>
      <c r="C346" s="221"/>
      <c r="D346" s="222"/>
      <c r="E346" s="20"/>
      <c r="F346" s="21"/>
      <c r="G346" s="126"/>
      <c r="H346" s="127"/>
    </row>
    <row r="347" spans="1:8" s="22" customFormat="1" ht="12.75">
      <c r="A347" s="220"/>
      <c r="B347" s="23"/>
      <c r="C347" s="221"/>
      <c r="D347" s="222"/>
      <c r="E347" s="20"/>
      <c r="F347" s="21"/>
      <c r="G347" s="126"/>
      <c r="H347" s="127"/>
    </row>
    <row r="348" spans="1:8" s="22" customFormat="1" ht="12.75">
      <c r="A348" s="220"/>
      <c r="B348" s="23"/>
      <c r="C348" s="221"/>
      <c r="D348" s="222"/>
      <c r="E348" s="20"/>
      <c r="F348" s="21"/>
      <c r="G348" s="126"/>
      <c r="H348" s="127"/>
    </row>
    <row r="349" spans="1:8" s="22" customFormat="1" ht="12.75">
      <c r="A349" s="220"/>
      <c r="B349" s="23"/>
      <c r="C349" s="221"/>
      <c r="D349" s="222"/>
      <c r="E349" s="20"/>
      <c r="F349" s="21"/>
      <c r="G349" s="126"/>
      <c r="H349" s="127"/>
    </row>
    <row r="350" spans="1:8" s="22" customFormat="1" ht="12.75">
      <c r="A350" s="220"/>
      <c r="B350" s="23"/>
      <c r="C350" s="221"/>
      <c r="D350" s="222"/>
      <c r="E350" s="20"/>
      <c r="F350" s="21"/>
      <c r="G350" s="126"/>
      <c r="H350" s="127"/>
    </row>
    <row r="351" spans="1:8" s="22" customFormat="1" ht="12.75">
      <c r="A351" s="220"/>
      <c r="B351" s="23"/>
      <c r="C351" s="221"/>
      <c r="D351" s="222"/>
      <c r="E351" s="20"/>
      <c r="F351" s="21"/>
      <c r="G351" s="126"/>
      <c r="H351" s="127"/>
    </row>
    <row r="352" spans="1:8" s="22" customFormat="1" ht="12.75">
      <c r="A352" s="220"/>
      <c r="B352" s="23"/>
      <c r="C352" s="221"/>
      <c r="D352" s="222"/>
      <c r="E352" s="20"/>
      <c r="F352" s="21"/>
      <c r="G352" s="126"/>
      <c r="H352" s="127"/>
    </row>
    <row r="353" spans="1:8" s="22" customFormat="1" ht="12.75">
      <c r="A353" s="220"/>
      <c r="B353" s="23"/>
      <c r="C353" s="221"/>
      <c r="D353" s="222"/>
      <c r="E353" s="20"/>
      <c r="F353" s="21"/>
      <c r="G353" s="126"/>
      <c r="H353" s="127"/>
    </row>
    <row r="354" spans="1:8" s="22" customFormat="1" ht="12.75">
      <c r="A354" s="220"/>
      <c r="B354" s="23"/>
      <c r="C354" s="221"/>
      <c r="D354" s="222"/>
      <c r="E354" s="20"/>
      <c r="F354" s="21"/>
      <c r="G354" s="126"/>
      <c r="H354" s="127"/>
    </row>
    <row r="355" spans="1:8" s="22" customFormat="1" ht="12.75">
      <c r="A355" s="220"/>
      <c r="B355" s="23"/>
      <c r="C355" s="221"/>
      <c r="D355" s="222"/>
      <c r="E355" s="20"/>
      <c r="F355" s="21"/>
      <c r="G355" s="126"/>
      <c r="H355" s="127"/>
    </row>
    <row r="356" spans="1:8" s="22" customFormat="1" ht="12.75">
      <c r="A356" s="220"/>
      <c r="B356" s="23"/>
      <c r="C356" s="221"/>
      <c r="D356" s="222"/>
      <c r="E356" s="20"/>
      <c r="F356" s="21"/>
      <c r="G356" s="126"/>
      <c r="H356" s="127"/>
    </row>
    <row r="357" spans="1:8" s="22" customFormat="1" ht="12.75">
      <c r="A357" s="220"/>
      <c r="B357" s="23"/>
      <c r="C357" s="221"/>
      <c r="D357" s="222"/>
      <c r="E357" s="20"/>
      <c r="F357" s="21"/>
      <c r="G357" s="126"/>
      <c r="H357" s="127"/>
    </row>
    <row r="358" spans="1:8" s="22" customFormat="1" ht="12.75">
      <c r="A358" s="220"/>
      <c r="B358" s="23"/>
      <c r="C358" s="221"/>
      <c r="D358" s="222"/>
      <c r="E358" s="20"/>
      <c r="F358" s="21"/>
      <c r="G358" s="126"/>
      <c r="H358" s="127"/>
    </row>
    <row r="359" spans="1:8" s="22" customFormat="1" ht="12.75">
      <c r="A359" s="220"/>
      <c r="B359" s="23"/>
      <c r="C359" s="221"/>
      <c r="D359" s="222"/>
      <c r="E359" s="20"/>
      <c r="F359" s="21"/>
      <c r="G359" s="126"/>
      <c r="H359" s="127"/>
    </row>
    <row r="360" spans="1:8" s="22" customFormat="1" ht="12.75">
      <c r="A360" s="220"/>
      <c r="B360" s="23"/>
      <c r="C360" s="221"/>
      <c r="D360" s="222"/>
      <c r="E360" s="20"/>
      <c r="F360" s="21"/>
      <c r="G360" s="126"/>
      <c r="H360" s="127"/>
    </row>
    <row r="361" spans="1:8" s="22" customFormat="1" ht="12.75">
      <c r="A361" s="220"/>
      <c r="B361" s="23"/>
      <c r="C361" s="221"/>
      <c r="D361" s="222"/>
      <c r="E361" s="20"/>
      <c r="F361" s="21"/>
      <c r="G361" s="126"/>
      <c r="H361" s="127"/>
    </row>
    <row r="362" spans="1:8" s="22" customFormat="1" ht="12.75">
      <c r="A362" s="220"/>
      <c r="B362" s="23"/>
      <c r="C362" s="221"/>
      <c r="D362" s="222"/>
      <c r="E362" s="20"/>
      <c r="F362" s="21"/>
      <c r="G362" s="126"/>
      <c r="H362" s="127"/>
    </row>
    <row r="363" spans="1:8" s="22" customFormat="1" ht="12.75">
      <c r="A363" s="220"/>
      <c r="B363" s="23"/>
      <c r="C363" s="221"/>
      <c r="D363" s="222"/>
      <c r="E363" s="20"/>
      <c r="F363" s="21"/>
      <c r="G363" s="126"/>
      <c r="H363" s="127"/>
    </row>
    <row r="364" spans="1:8" s="22" customFormat="1" ht="12.75">
      <c r="A364" s="220"/>
      <c r="B364" s="23"/>
      <c r="C364" s="221"/>
      <c r="D364" s="222"/>
      <c r="E364" s="20"/>
      <c r="F364" s="21"/>
      <c r="G364" s="126"/>
      <c r="H364" s="127"/>
    </row>
    <row r="365" spans="1:8" s="22" customFormat="1" ht="12.75">
      <c r="A365" s="220"/>
      <c r="B365" s="23"/>
      <c r="C365" s="221"/>
      <c r="D365" s="222"/>
      <c r="E365" s="20"/>
      <c r="F365" s="21"/>
      <c r="G365" s="126"/>
      <c r="H365" s="127"/>
    </row>
    <row r="366" spans="1:8" s="22" customFormat="1" ht="12.75">
      <c r="A366" s="220"/>
      <c r="B366" s="23"/>
      <c r="C366" s="221"/>
      <c r="D366" s="222"/>
      <c r="E366" s="20"/>
      <c r="F366" s="21"/>
      <c r="G366" s="126"/>
      <c r="H366" s="127"/>
    </row>
    <row r="367" spans="1:8" s="22" customFormat="1" ht="12.75">
      <c r="A367" s="220"/>
      <c r="B367" s="23"/>
      <c r="C367" s="221"/>
      <c r="D367" s="222"/>
      <c r="E367" s="20"/>
      <c r="F367" s="21"/>
      <c r="G367" s="126"/>
      <c r="H367" s="127"/>
    </row>
    <row r="368" spans="1:8" s="22" customFormat="1" ht="12.75">
      <c r="A368" s="220"/>
      <c r="B368" s="23"/>
      <c r="C368" s="221"/>
      <c r="D368" s="222"/>
      <c r="E368" s="20"/>
      <c r="F368" s="21"/>
      <c r="G368" s="126"/>
      <c r="H368" s="127"/>
    </row>
    <row r="369" spans="1:8" s="22" customFormat="1" ht="12.75">
      <c r="A369" s="220"/>
      <c r="B369" s="23"/>
      <c r="C369" s="221"/>
      <c r="D369" s="222"/>
      <c r="E369" s="20"/>
      <c r="F369" s="21"/>
      <c r="G369" s="126"/>
      <c r="H369" s="127"/>
    </row>
    <row r="370" spans="1:8" s="22" customFormat="1" ht="12.75">
      <c r="A370" s="220"/>
      <c r="B370" s="23"/>
      <c r="C370" s="221"/>
      <c r="D370" s="222"/>
      <c r="E370" s="20"/>
      <c r="F370" s="21"/>
      <c r="G370" s="126"/>
      <c r="H370" s="127"/>
    </row>
    <row r="371" spans="1:8" s="22" customFormat="1" ht="12.75">
      <c r="A371" s="220"/>
      <c r="B371" s="23"/>
      <c r="C371" s="221"/>
      <c r="D371" s="222"/>
      <c r="E371" s="20"/>
      <c r="F371" s="21"/>
      <c r="G371" s="126"/>
      <c r="H371" s="127"/>
    </row>
    <row r="372" spans="1:8" s="22" customFormat="1" ht="12.75">
      <c r="A372" s="220"/>
      <c r="B372" s="467"/>
      <c r="C372" s="221"/>
      <c r="D372" s="222"/>
      <c r="E372" s="20"/>
      <c r="F372" s="21"/>
      <c r="G372" s="126"/>
      <c r="H372" s="127"/>
    </row>
    <row r="373" spans="1:8">
      <c r="A373" s="194"/>
      <c r="B373" s="468"/>
      <c r="C373" s="52"/>
      <c r="D373" s="52"/>
      <c r="E373" s="40"/>
    </row>
    <row r="374" spans="1:8">
      <c r="A374" s="194"/>
      <c r="B374" s="468"/>
      <c r="C374" s="52"/>
      <c r="D374" s="52"/>
      <c r="E374" s="40"/>
      <c r="F374" s="29"/>
      <c r="H374" s="29"/>
    </row>
    <row r="375" spans="1:8">
      <c r="A375" s="194"/>
      <c r="B375" s="468"/>
      <c r="C375" s="52"/>
      <c r="D375" s="52"/>
      <c r="E375" s="40"/>
      <c r="F375" s="29"/>
      <c r="H375" s="29"/>
    </row>
    <row r="376" spans="1:8">
      <c r="A376" s="194"/>
      <c r="B376" s="468"/>
      <c r="C376" s="52"/>
      <c r="D376" s="52"/>
      <c r="E376" s="40"/>
      <c r="F376" s="29"/>
      <c r="H376" s="29"/>
    </row>
    <row r="377" spans="1:8">
      <c r="A377" s="194"/>
      <c r="B377" s="468"/>
      <c r="C377" s="52"/>
      <c r="D377" s="52"/>
      <c r="E377" s="40"/>
      <c r="F377" s="29"/>
      <c r="H377" s="29"/>
    </row>
    <row r="378" spans="1:8">
      <c r="A378" s="194"/>
      <c r="B378" s="468"/>
      <c r="C378" s="52"/>
      <c r="D378" s="52"/>
      <c r="E378" s="40"/>
      <c r="F378" s="29"/>
      <c r="H378" s="29"/>
    </row>
    <row r="379" spans="1:8">
      <c r="A379" s="194"/>
      <c r="B379" s="468"/>
      <c r="C379" s="52"/>
      <c r="D379" s="52"/>
      <c r="E379" s="40"/>
      <c r="F379" s="29"/>
      <c r="H379" s="29"/>
    </row>
    <row r="380" spans="1:8">
      <c r="A380" s="194"/>
      <c r="B380" s="468"/>
      <c r="C380" s="52"/>
      <c r="D380" s="52"/>
      <c r="E380" s="40"/>
      <c r="F380" s="29"/>
      <c r="H380" s="29"/>
    </row>
    <row r="381" spans="1:8">
      <c r="A381" s="194"/>
      <c r="B381" s="468"/>
      <c r="C381" s="52"/>
      <c r="D381" s="52"/>
      <c r="E381" s="40"/>
      <c r="F381" s="29"/>
      <c r="H381" s="29"/>
    </row>
    <row r="382" spans="1:8">
      <c r="A382" s="194"/>
      <c r="B382" s="468"/>
      <c r="C382" s="52"/>
      <c r="D382" s="52"/>
      <c r="E382" s="40"/>
      <c r="F382" s="29"/>
      <c r="H382" s="29"/>
    </row>
    <row r="383" spans="1:8">
      <c r="A383" s="194"/>
      <c r="B383" s="468"/>
      <c r="C383" s="52"/>
      <c r="D383" s="52"/>
      <c r="E383" s="40"/>
      <c r="F383" s="29"/>
      <c r="H383" s="29"/>
    </row>
    <row r="384" spans="1:8">
      <c r="A384" s="194"/>
      <c r="B384" s="468"/>
      <c r="C384" s="52"/>
      <c r="D384" s="52"/>
      <c r="E384" s="40"/>
      <c r="F384" s="29"/>
      <c r="H384" s="29"/>
    </row>
    <row r="385" spans="1:8">
      <c r="A385" s="194"/>
      <c r="B385" s="468"/>
      <c r="C385" s="52"/>
      <c r="D385" s="52"/>
      <c r="E385" s="40"/>
      <c r="F385" s="29"/>
      <c r="H385" s="29"/>
    </row>
    <row r="386" spans="1:8">
      <c r="A386" s="194"/>
      <c r="B386" s="468"/>
      <c r="C386" s="52"/>
      <c r="D386" s="52"/>
      <c r="E386" s="40"/>
      <c r="F386" s="29"/>
      <c r="H386" s="29"/>
    </row>
    <row r="387" spans="1:8">
      <c r="B387" s="468"/>
      <c r="C387" s="52"/>
      <c r="D387" s="52"/>
      <c r="E387" s="40"/>
      <c r="F387" s="29"/>
      <c r="H387" s="29"/>
    </row>
    <row r="388" spans="1:8">
      <c r="B388" s="468"/>
      <c r="C388" s="52"/>
      <c r="D388" s="52"/>
      <c r="E388" s="40"/>
      <c r="F388" s="29"/>
      <c r="H388" s="29"/>
    </row>
    <row r="389" spans="1:8">
      <c r="B389" s="468"/>
      <c r="C389" s="52"/>
      <c r="D389" s="52"/>
      <c r="E389" s="40"/>
      <c r="F389" s="29"/>
      <c r="H389" s="29"/>
    </row>
    <row r="390" spans="1:8">
      <c r="A390" s="321"/>
      <c r="B390" s="468"/>
      <c r="C390" s="52"/>
      <c r="D390" s="52"/>
      <c r="E390" s="40"/>
      <c r="F390" s="29"/>
      <c r="H390" s="29"/>
    </row>
    <row r="391" spans="1:8">
      <c r="A391" s="321"/>
      <c r="B391" s="468"/>
      <c r="C391" s="52"/>
      <c r="D391" s="52"/>
      <c r="E391" s="40"/>
      <c r="F391" s="29"/>
      <c r="H391" s="29"/>
    </row>
    <row r="392" spans="1:8">
      <c r="A392" s="321"/>
      <c r="B392" s="468"/>
      <c r="C392" s="52"/>
      <c r="D392" s="52"/>
      <c r="E392" s="40"/>
      <c r="F392" s="29"/>
      <c r="H392" s="29"/>
    </row>
    <row r="393" spans="1:8">
      <c r="A393" s="321"/>
      <c r="B393" s="468"/>
      <c r="C393" s="52"/>
      <c r="D393" s="52"/>
      <c r="E393" s="40"/>
      <c r="F393" s="29"/>
      <c r="H393" s="29"/>
    </row>
    <row r="394" spans="1:8">
      <c r="A394" s="321"/>
      <c r="B394" s="468"/>
      <c r="C394" s="52"/>
      <c r="D394" s="52"/>
      <c r="E394" s="40"/>
      <c r="F394" s="29"/>
      <c r="H394" s="29"/>
    </row>
    <row r="395" spans="1:8">
      <c r="A395" s="321"/>
      <c r="B395" s="468"/>
      <c r="C395" s="52"/>
      <c r="D395" s="52"/>
      <c r="E395" s="40"/>
      <c r="F395" s="29"/>
      <c r="H395" s="29"/>
    </row>
    <row r="396" spans="1:8">
      <c r="A396" s="321"/>
      <c r="B396" s="468"/>
      <c r="C396" s="52"/>
      <c r="D396" s="52"/>
      <c r="E396" s="40"/>
      <c r="F396" s="29"/>
      <c r="H396" s="29"/>
    </row>
    <row r="397" spans="1:8">
      <c r="A397" s="321"/>
      <c r="B397" s="468"/>
      <c r="C397" s="52"/>
      <c r="D397" s="52"/>
      <c r="E397" s="40"/>
      <c r="F397" s="29"/>
      <c r="H397" s="29"/>
    </row>
    <row r="398" spans="1:8">
      <c r="A398" s="321"/>
      <c r="B398" s="468"/>
      <c r="C398" s="52"/>
      <c r="D398" s="52"/>
      <c r="E398" s="40"/>
      <c r="F398" s="29"/>
      <c r="H398" s="29"/>
    </row>
    <row r="399" spans="1:8">
      <c r="A399" s="321"/>
      <c r="B399" s="468"/>
      <c r="C399" s="52"/>
      <c r="D399" s="52"/>
      <c r="E399" s="40"/>
      <c r="F399" s="29"/>
      <c r="H399" s="29"/>
    </row>
    <row r="400" spans="1:8">
      <c r="A400" s="321"/>
      <c r="B400" s="468"/>
      <c r="C400" s="52"/>
      <c r="D400" s="52"/>
      <c r="E400" s="40"/>
      <c r="F400" s="29"/>
      <c r="H400" s="29"/>
    </row>
    <row r="401" spans="1:8">
      <c r="A401" s="321"/>
      <c r="B401" s="468"/>
      <c r="C401" s="52"/>
      <c r="D401" s="52"/>
      <c r="E401" s="40"/>
      <c r="F401" s="29"/>
      <c r="H401" s="29"/>
    </row>
    <row r="402" spans="1:8">
      <c r="A402" s="321"/>
      <c r="B402" s="468"/>
      <c r="C402" s="52"/>
      <c r="D402" s="52"/>
      <c r="E402" s="40"/>
      <c r="F402" s="29"/>
      <c r="H402" s="29"/>
    </row>
    <row r="403" spans="1:8">
      <c r="A403" s="321"/>
      <c r="B403" s="468"/>
      <c r="C403" s="52"/>
      <c r="D403" s="52"/>
      <c r="E403" s="40"/>
      <c r="F403" s="29"/>
      <c r="H403" s="29"/>
    </row>
    <row r="404" spans="1:8">
      <c r="A404" s="321"/>
      <c r="B404" s="468"/>
      <c r="C404" s="52"/>
      <c r="D404" s="52"/>
      <c r="E404" s="40"/>
      <c r="F404" s="29"/>
      <c r="H404" s="29"/>
    </row>
    <row r="405" spans="1:8">
      <c r="A405" s="321"/>
      <c r="B405" s="468"/>
      <c r="C405" s="52"/>
      <c r="D405" s="52"/>
      <c r="E405" s="40"/>
      <c r="F405" s="29"/>
      <c r="H405" s="29"/>
    </row>
    <row r="406" spans="1:8">
      <c r="A406" s="321"/>
      <c r="B406" s="468"/>
      <c r="C406" s="52"/>
      <c r="D406" s="52"/>
      <c r="E406" s="40"/>
      <c r="F406" s="29"/>
      <c r="H406" s="29"/>
    </row>
    <row r="428" spans="1:8">
      <c r="A428" s="321"/>
      <c r="B428" s="470"/>
      <c r="E428" s="29"/>
      <c r="F428" s="29"/>
      <c r="H428" s="29"/>
    </row>
  </sheetData>
  <sheetProtection algorithmName="SHA-512" hashValue="1MKKChn7hUAllKbUnkazfEuIdO6m6uonRx/Izgdd0O+FRI9wYpEOPt5YuC2fSI3x1WbuxSdu6zu6yaCdAccWTw==" saltValue="7N7vO7c+WIaAVgo8L0w9pQ==" spinCount="100000" sheet="1" objects="1" scenarios="1"/>
  <pageMargins left="0.59055118110236227" right="0.19685039370078741" top="0.74803149606299213" bottom="0.74803149606299213" header="0.31496062992125984" footer="0.31496062992125984"/>
  <pageSetup scale="74" firstPageNumber="71" fitToHeight="0" orientation="landscape" useFirstPageNumber="1" r:id="rId1"/>
  <headerFooter>
    <oddHeader>&amp;L&amp;9ENERGETSKA SANACIJA OBJEKTA VRTEC VRHOVCI ENOTA VRHOVCI, PRI KATERI SE UPOŠTEVAJO OKOLJSKI VIDIKI</oddHeader>
    <oddFooter>&amp;L&amp;A&amp;R&amp;P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J437"/>
  <sheetViews>
    <sheetView showZeros="0" topLeftCell="A32" zoomScaleNormal="100" workbookViewId="0">
      <selection activeCell="L60" sqref="L60"/>
    </sheetView>
  </sheetViews>
  <sheetFormatPr defaultColWidth="9.42578125" defaultRowHeight="15"/>
  <cols>
    <col min="1" max="1" width="10.140625" style="198" bestFit="1" customWidth="1"/>
    <col min="2" max="2" width="45.5703125" style="29" customWidth="1"/>
    <col min="3" max="3" width="6" style="70" bestFit="1" customWidth="1"/>
    <col min="4" max="4" width="8.42578125" style="70" customWidth="1"/>
    <col min="5" max="5" width="11.42578125" style="41" bestFit="1" customWidth="1"/>
    <col min="6" max="6" width="14.85546875" style="41" bestFit="1" customWidth="1"/>
    <col min="7" max="7" width="16.5703125" style="29" customWidth="1"/>
    <col min="8" max="8" width="18" style="50" bestFit="1" customWidth="1"/>
    <col min="9" max="9" width="22.5703125" style="29" bestFit="1" customWidth="1"/>
    <col min="10" max="10" width="18" style="29" bestFit="1" customWidth="1"/>
    <col min="11" max="16384" width="9.42578125" style="29"/>
  </cols>
  <sheetData>
    <row r="1" spans="1:10" s="147" customFormat="1" ht="18.75">
      <c r="A1" s="278" t="s">
        <v>1552</v>
      </c>
      <c r="B1" s="74" t="s">
        <v>7</v>
      </c>
      <c r="C1" s="262"/>
      <c r="D1" s="262"/>
      <c r="E1" s="279"/>
      <c r="F1" s="279"/>
      <c r="G1" s="280"/>
      <c r="H1" s="270"/>
      <c r="I1" s="270"/>
      <c r="J1" s="270"/>
    </row>
    <row r="3" spans="1:10" s="147" customFormat="1" ht="18.75">
      <c r="A3" s="271" t="s">
        <v>1540</v>
      </c>
      <c r="B3" s="266" t="s">
        <v>1541</v>
      </c>
      <c r="C3" s="267"/>
      <c r="D3" s="267"/>
      <c r="E3" s="272"/>
      <c r="F3" s="272"/>
      <c r="G3" s="281"/>
      <c r="H3" s="266"/>
      <c r="I3" s="266"/>
      <c r="J3" s="266"/>
    </row>
    <row r="4" spans="1:10">
      <c r="A4" s="474"/>
      <c r="B4" s="452" t="s">
        <v>126</v>
      </c>
    </row>
    <row r="5" spans="1:10">
      <c r="A5" s="39"/>
      <c r="B5" s="453" t="s">
        <v>1776</v>
      </c>
    </row>
    <row r="6" spans="1:10">
      <c r="A6" s="39"/>
      <c r="B6" s="453" t="s">
        <v>1777</v>
      </c>
    </row>
    <row r="7" spans="1:10">
      <c r="A7" s="39"/>
      <c r="B7" s="453" t="s">
        <v>1778</v>
      </c>
    </row>
    <row r="8" spans="1:10">
      <c r="A8" s="39"/>
      <c r="B8" s="453" t="s">
        <v>1779</v>
      </c>
    </row>
    <row r="9" spans="1:10">
      <c r="A9" s="39"/>
      <c r="B9" s="453" t="s">
        <v>1780</v>
      </c>
    </row>
    <row r="10" spans="1:10">
      <c r="A10" s="39"/>
      <c r="B10" s="453" t="s">
        <v>1781</v>
      </c>
    </row>
    <row r="11" spans="1:10">
      <c r="A11" s="39"/>
      <c r="B11" s="453" t="s">
        <v>1782</v>
      </c>
    </row>
    <row r="12" spans="1:10">
      <c r="A12" s="39"/>
      <c r="B12" s="453" t="s">
        <v>1783</v>
      </c>
    </row>
    <row r="13" spans="1:10">
      <c r="A13" s="39"/>
      <c r="B13" s="453" t="s">
        <v>1784</v>
      </c>
    </row>
    <row r="14" spans="1:10">
      <c r="A14" s="39"/>
      <c r="B14" s="453" t="s">
        <v>1785</v>
      </c>
    </row>
    <row r="15" spans="1:10">
      <c r="A15" s="39"/>
      <c r="B15" s="453" t="s">
        <v>1786</v>
      </c>
    </row>
    <row r="16" spans="1:10">
      <c r="A16" s="39"/>
      <c r="B16" s="453" t="s">
        <v>1787</v>
      </c>
    </row>
    <row r="17" spans="1:2">
      <c r="A17" s="39"/>
      <c r="B17" s="453" t="s">
        <v>1788</v>
      </c>
    </row>
    <row r="18" spans="1:2">
      <c r="A18" s="39"/>
      <c r="B18" s="453" t="s">
        <v>1789</v>
      </c>
    </row>
    <row r="19" spans="1:2">
      <c r="A19" s="39"/>
      <c r="B19" s="453" t="s">
        <v>1790</v>
      </c>
    </row>
    <row r="20" spans="1:2">
      <c r="A20" s="39"/>
      <c r="B20" s="453" t="s">
        <v>1791</v>
      </c>
    </row>
    <row r="21" spans="1:2">
      <c r="A21" s="39"/>
      <c r="B21" s="453" t="s">
        <v>1792</v>
      </c>
    </row>
    <row r="22" spans="1:2">
      <c r="A22" s="39"/>
      <c r="B22" s="453" t="s">
        <v>1793</v>
      </c>
    </row>
    <row r="23" spans="1:2">
      <c r="A23" s="39"/>
      <c r="B23" s="453" t="s">
        <v>181</v>
      </c>
    </row>
    <row r="24" spans="1:2">
      <c r="A24" s="39" t="s">
        <v>237</v>
      </c>
      <c r="B24" s="453" t="s">
        <v>263</v>
      </c>
    </row>
    <row r="25" spans="1:2">
      <c r="A25" s="39" t="s">
        <v>237</v>
      </c>
      <c r="B25" s="453" t="s">
        <v>1794</v>
      </c>
    </row>
    <row r="26" spans="1:2">
      <c r="A26" s="39" t="s">
        <v>237</v>
      </c>
      <c r="B26" s="453" t="s">
        <v>1795</v>
      </c>
    </row>
    <row r="27" spans="1:2">
      <c r="A27" s="39"/>
      <c r="B27" s="453" t="s">
        <v>1796</v>
      </c>
    </row>
    <row r="28" spans="1:2">
      <c r="A28" s="39" t="s">
        <v>237</v>
      </c>
      <c r="B28" s="453" t="s">
        <v>1745</v>
      </c>
    </row>
    <row r="29" spans="1:2">
      <c r="A29" s="39" t="s">
        <v>237</v>
      </c>
      <c r="B29" s="453" t="s">
        <v>1797</v>
      </c>
    </row>
    <row r="30" spans="1:2">
      <c r="A30" s="39"/>
      <c r="B30" s="453" t="s">
        <v>1798</v>
      </c>
    </row>
    <row r="31" spans="1:2">
      <c r="A31" s="39" t="s">
        <v>237</v>
      </c>
      <c r="B31" s="453" t="s">
        <v>1746</v>
      </c>
    </row>
    <row r="32" spans="1:2">
      <c r="A32" s="39"/>
      <c r="B32" s="453" t="s">
        <v>1799</v>
      </c>
    </row>
    <row r="33" spans="1:10">
      <c r="A33" s="39" t="s">
        <v>237</v>
      </c>
      <c r="B33" s="453" t="s">
        <v>1800</v>
      </c>
    </row>
    <row r="34" spans="1:10">
      <c r="A34" s="39" t="s">
        <v>237</v>
      </c>
      <c r="B34" s="453" t="s">
        <v>1801</v>
      </c>
    </row>
    <row r="35" spans="1:10">
      <c r="A35" s="39"/>
      <c r="B35" s="453" t="s">
        <v>1802</v>
      </c>
    </row>
    <row r="36" spans="1:10">
      <c r="A36" s="39"/>
      <c r="B36" s="453" t="s">
        <v>1803</v>
      </c>
    </row>
    <row r="37" spans="1:10">
      <c r="A37" s="39" t="s">
        <v>237</v>
      </c>
      <c r="B37" s="453" t="s">
        <v>1804</v>
      </c>
    </row>
    <row r="38" spans="1:10">
      <c r="A38" s="39" t="s">
        <v>237</v>
      </c>
      <c r="B38" s="453" t="s">
        <v>1805</v>
      </c>
    </row>
    <row r="39" spans="1:10">
      <c r="A39" s="39"/>
      <c r="B39" s="453" t="s">
        <v>1806</v>
      </c>
    </row>
    <row r="40" spans="1:10">
      <c r="A40" s="39" t="s">
        <v>237</v>
      </c>
      <c r="B40" s="453" t="s">
        <v>1807</v>
      </c>
    </row>
    <row r="41" spans="1:10">
      <c r="A41" s="39"/>
      <c r="B41" s="453" t="s">
        <v>1808</v>
      </c>
    </row>
    <row r="42" spans="1:10">
      <c r="A42" s="39"/>
      <c r="B42" s="453" t="s">
        <v>344</v>
      </c>
    </row>
    <row r="43" spans="1:10">
      <c r="A43" s="39"/>
      <c r="B43" s="453" t="s">
        <v>345</v>
      </c>
    </row>
    <row r="44" spans="1:10">
      <c r="A44" s="39" t="s">
        <v>237</v>
      </c>
      <c r="B44" s="453" t="s">
        <v>1809</v>
      </c>
    </row>
    <row r="45" spans="1:10">
      <c r="A45" s="39" t="s">
        <v>237</v>
      </c>
      <c r="B45" s="453" t="s">
        <v>1810</v>
      </c>
    </row>
    <row r="46" spans="1:10">
      <c r="A46" s="39" t="s">
        <v>237</v>
      </c>
      <c r="B46" s="453" t="s">
        <v>1811</v>
      </c>
    </row>
    <row r="47" spans="1:10">
      <c r="A47" s="196"/>
      <c r="B47" s="50"/>
    </row>
    <row r="48" spans="1:10" s="39" customFormat="1" ht="12.75">
      <c r="A48" s="422" t="s">
        <v>1514</v>
      </c>
      <c r="B48" s="36" t="s">
        <v>17</v>
      </c>
      <c r="C48" s="37" t="s">
        <v>1515</v>
      </c>
      <c r="D48" s="37" t="s">
        <v>1516</v>
      </c>
      <c r="E48" s="423" t="s">
        <v>1517</v>
      </c>
      <c r="F48" s="38" t="s">
        <v>1518</v>
      </c>
      <c r="G48" s="38" t="s">
        <v>1519</v>
      </c>
      <c r="H48" s="38" t="s">
        <v>1520</v>
      </c>
      <c r="I48" s="424" t="s">
        <v>1521</v>
      </c>
      <c r="J48" s="35" t="s">
        <v>41</v>
      </c>
    </row>
    <row r="49" spans="1:10" s="22" customFormat="1" ht="12.75">
      <c r="A49" s="220"/>
      <c r="B49" s="23"/>
      <c r="C49" s="221"/>
      <c r="D49" s="222"/>
      <c r="E49" s="20"/>
      <c r="F49" s="21"/>
      <c r="G49" s="126"/>
      <c r="H49" s="127"/>
    </row>
    <row r="50" spans="1:10" s="22" customFormat="1" ht="12.75">
      <c r="A50" s="476">
        <v>1</v>
      </c>
      <c r="B50" s="496" t="s">
        <v>1812</v>
      </c>
      <c r="C50" s="608"/>
      <c r="D50" s="609"/>
      <c r="E50" s="20"/>
      <c r="F50" s="21"/>
      <c r="G50" s="126"/>
      <c r="H50" s="127"/>
    </row>
    <row r="51" spans="1:10" s="22" customFormat="1" ht="12.75">
      <c r="A51" s="476"/>
      <c r="B51" s="496" t="s">
        <v>1813</v>
      </c>
      <c r="C51" s="608"/>
      <c r="D51" s="608"/>
      <c r="E51" s="20"/>
      <c r="F51" s="21"/>
      <c r="G51" s="126"/>
      <c r="H51" s="127"/>
    </row>
    <row r="52" spans="1:10" s="22" customFormat="1" ht="12.75">
      <c r="A52" s="476"/>
      <c r="B52" s="496" t="s">
        <v>1814</v>
      </c>
      <c r="C52" s="608"/>
      <c r="D52" s="608"/>
      <c r="E52" s="20"/>
      <c r="F52" s="21"/>
      <c r="G52" s="126"/>
      <c r="H52" s="127"/>
    </row>
    <row r="53" spans="1:10" s="22" customFormat="1" ht="12.75">
      <c r="A53" s="476"/>
      <c r="B53" s="496" t="s">
        <v>1815</v>
      </c>
      <c r="C53" s="608"/>
      <c r="D53" s="608"/>
      <c r="E53" s="20"/>
      <c r="F53" s="21"/>
      <c r="G53" s="126"/>
      <c r="H53" s="127"/>
    </row>
    <row r="54" spans="1:10" s="22" customFormat="1">
      <c r="A54" s="476"/>
      <c r="B54" s="496" t="s">
        <v>1816</v>
      </c>
      <c r="C54" s="476" t="s">
        <v>1633</v>
      </c>
      <c r="D54" s="610">
        <v>70.66</v>
      </c>
      <c r="E54" s="604"/>
      <c r="F54" s="72">
        <f>+E54*D54</f>
        <v>0</v>
      </c>
      <c r="G54" s="425">
        <f>+E54*'B.Skupna rekapitulacija'!$C$9</f>
        <v>0</v>
      </c>
      <c r="H54" s="425">
        <f>+G54*D54</f>
        <v>0</v>
      </c>
      <c r="I54" s="427">
        <f>+E54*(1-'B.Skupna rekapitulacija'!$C$9)</f>
        <v>0</v>
      </c>
      <c r="J54" s="426">
        <f>+I54*D54</f>
        <v>0</v>
      </c>
    </row>
    <row r="55" spans="1:10" s="22" customFormat="1" ht="12.75">
      <c r="A55" s="476"/>
      <c r="B55" s="496"/>
      <c r="C55" s="119"/>
      <c r="D55" s="608"/>
      <c r="E55" s="605"/>
      <c r="F55" s="21"/>
      <c r="G55" s="126"/>
      <c r="H55" s="127"/>
    </row>
    <row r="56" spans="1:10" s="22" customFormat="1" ht="12.75">
      <c r="A56" s="476">
        <v>2</v>
      </c>
      <c r="B56" s="496" t="s">
        <v>1817</v>
      </c>
      <c r="C56" s="119"/>
      <c r="D56" s="608"/>
      <c r="E56" s="605"/>
      <c r="F56" s="21"/>
      <c r="G56" s="126"/>
      <c r="H56" s="127"/>
    </row>
    <row r="57" spans="1:10" s="22" customFormat="1" ht="12.75">
      <c r="A57" s="476"/>
      <c r="B57" s="496" t="s">
        <v>1818</v>
      </c>
      <c r="C57" s="119"/>
      <c r="D57" s="608"/>
      <c r="E57" s="605"/>
      <c r="F57" s="21"/>
      <c r="G57" s="126"/>
      <c r="H57" s="127"/>
    </row>
    <row r="58" spans="1:10" s="22" customFormat="1" ht="12.75">
      <c r="A58" s="476"/>
      <c r="B58" s="496" t="s">
        <v>1819</v>
      </c>
      <c r="C58" s="119"/>
      <c r="D58" s="608"/>
      <c r="E58" s="605"/>
      <c r="F58" s="21"/>
      <c r="G58" s="126"/>
      <c r="H58" s="127"/>
    </row>
    <row r="59" spans="1:10" s="22" customFormat="1">
      <c r="A59" s="476"/>
      <c r="B59" s="496" t="s">
        <v>1820</v>
      </c>
      <c r="C59" s="476" t="s">
        <v>1633</v>
      </c>
      <c r="D59" s="610">
        <v>27.53</v>
      </c>
      <c r="E59" s="604"/>
      <c r="F59" s="72">
        <f>+E59*D59</f>
        <v>0</v>
      </c>
      <c r="G59" s="425">
        <f>+E59*'B.Skupna rekapitulacija'!$C$9</f>
        <v>0</v>
      </c>
      <c r="H59" s="425">
        <f>+G59*D59</f>
        <v>0</v>
      </c>
      <c r="I59" s="427">
        <f>+E59*(1-'B.Skupna rekapitulacija'!$C$9)</f>
        <v>0</v>
      </c>
      <c r="J59" s="426">
        <f>+I59*D59</f>
        <v>0</v>
      </c>
    </row>
    <row r="60" spans="1:10" s="22" customFormat="1" ht="12.75">
      <c r="A60" s="476"/>
      <c r="B60" s="496"/>
      <c r="C60" s="119"/>
      <c r="D60" s="608"/>
      <c r="E60" s="606"/>
      <c r="F60" s="21"/>
      <c r="G60" s="126"/>
      <c r="H60" s="127"/>
    </row>
    <row r="61" spans="1:10" s="22" customFormat="1" ht="12.75">
      <c r="A61" s="476">
        <v>3</v>
      </c>
      <c r="B61" s="496" t="s">
        <v>1812</v>
      </c>
      <c r="C61" s="119"/>
      <c r="D61" s="608"/>
      <c r="E61" s="605"/>
      <c r="F61" s="21"/>
      <c r="G61" s="126"/>
      <c r="H61" s="127"/>
    </row>
    <row r="62" spans="1:10" s="22" customFormat="1" ht="12.75">
      <c r="A62" s="476"/>
      <c r="B62" s="496" t="s">
        <v>1821</v>
      </c>
      <c r="C62" s="119"/>
      <c r="D62" s="608"/>
      <c r="E62" s="605"/>
      <c r="F62" s="21"/>
      <c r="G62" s="126"/>
      <c r="H62" s="127"/>
    </row>
    <row r="63" spans="1:10" s="22" customFormat="1" ht="12.75">
      <c r="A63" s="476"/>
      <c r="B63" s="496" t="s">
        <v>1814</v>
      </c>
      <c r="C63" s="119"/>
      <c r="D63" s="608"/>
      <c r="E63" s="605"/>
      <c r="F63" s="21"/>
      <c r="G63" s="126"/>
      <c r="H63" s="127"/>
    </row>
    <row r="64" spans="1:10" s="22" customFormat="1" ht="12.75">
      <c r="A64" s="476"/>
      <c r="B64" s="496" t="s">
        <v>1822</v>
      </c>
      <c r="C64" s="119"/>
      <c r="D64" s="608"/>
      <c r="E64" s="605"/>
      <c r="F64" s="21"/>
      <c r="G64" s="126"/>
      <c r="H64" s="127"/>
    </row>
    <row r="65" spans="1:10" s="22" customFormat="1">
      <c r="A65" s="476"/>
      <c r="B65" s="496" t="s">
        <v>1816</v>
      </c>
      <c r="C65" s="476" t="s">
        <v>1633</v>
      </c>
      <c r="D65" s="610">
        <v>15.68</v>
      </c>
      <c r="E65" s="604"/>
      <c r="F65" s="72">
        <f>+E65*D65</f>
        <v>0</v>
      </c>
      <c r="G65" s="425">
        <f>+E65*'B.Skupna rekapitulacija'!$C$9</f>
        <v>0</v>
      </c>
      <c r="H65" s="425">
        <f>+G65*D65</f>
        <v>0</v>
      </c>
      <c r="I65" s="427">
        <f>+E65*(1-'B.Skupna rekapitulacija'!$C$9)</f>
        <v>0</v>
      </c>
      <c r="J65" s="426">
        <f>+I65*D65</f>
        <v>0</v>
      </c>
    </row>
    <row r="66" spans="1:10" s="22" customFormat="1" ht="12.75">
      <c r="A66" s="476"/>
      <c r="B66" s="496"/>
      <c r="C66" s="119"/>
      <c r="D66" s="608"/>
      <c r="E66" s="605"/>
      <c r="F66" s="21"/>
      <c r="G66" s="126"/>
      <c r="H66" s="127"/>
    </row>
    <row r="67" spans="1:10" s="22" customFormat="1" ht="12.75">
      <c r="A67" s="476">
        <v>4</v>
      </c>
      <c r="B67" s="496" t="s">
        <v>1817</v>
      </c>
      <c r="C67" s="119"/>
      <c r="D67" s="608"/>
      <c r="E67" s="605"/>
      <c r="F67" s="21"/>
      <c r="G67" s="126"/>
      <c r="H67" s="127"/>
    </row>
    <row r="68" spans="1:10" s="22" customFormat="1" ht="12.75">
      <c r="A68" s="476"/>
      <c r="B68" s="496" t="s">
        <v>1823</v>
      </c>
      <c r="C68" s="119"/>
      <c r="D68" s="608"/>
      <c r="E68" s="605"/>
      <c r="F68" s="21"/>
      <c r="G68" s="126"/>
      <c r="H68" s="127"/>
    </row>
    <row r="69" spans="1:10" s="22" customFormat="1" ht="12.75">
      <c r="A69" s="476"/>
      <c r="B69" s="496" t="s">
        <v>1819</v>
      </c>
      <c r="C69" s="119"/>
      <c r="D69" s="608"/>
      <c r="E69" s="605"/>
      <c r="F69" s="21"/>
      <c r="G69" s="126"/>
      <c r="H69" s="127"/>
    </row>
    <row r="70" spans="1:10" s="22" customFormat="1">
      <c r="A70" s="476"/>
      <c r="B70" s="496" t="s">
        <v>1820</v>
      </c>
      <c r="C70" s="476" t="s">
        <v>1633</v>
      </c>
      <c r="D70" s="610">
        <v>7.97</v>
      </c>
      <c r="E70" s="604"/>
      <c r="F70" s="72">
        <f>+E70*D70</f>
        <v>0</v>
      </c>
      <c r="G70" s="425">
        <f>+E70*'B.Skupna rekapitulacija'!$C$9</f>
        <v>0</v>
      </c>
      <c r="H70" s="425">
        <f>+G70*D70</f>
        <v>0</v>
      </c>
      <c r="I70" s="427">
        <f>+E70*(1-'B.Skupna rekapitulacija'!$C$9)</f>
        <v>0</v>
      </c>
      <c r="J70" s="426">
        <f>+I70*D70</f>
        <v>0</v>
      </c>
    </row>
    <row r="71" spans="1:10" s="22" customFormat="1" ht="12.75">
      <c r="A71" s="476"/>
      <c r="B71" s="496"/>
      <c r="C71" s="119"/>
      <c r="D71" s="610"/>
      <c r="E71" s="607"/>
      <c r="F71" s="21"/>
      <c r="G71" s="126"/>
      <c r="H71" s="127"/>
    </row>
    <row r="72" spans="1:10" s="22" customFormat="1" ht="12.75">
      <c r="A72" s="476"/>
      <c r="B72" s="501" t="s">
        <v>285</v>
      </c>
      <c r="C72" s="119"/>
      <c r="D72" s="610"/>
      <c r="E72" s="607"/>
      <c r="F72" s="21"/>
      <c r="G72" s="126"/>
      <c r="H72" s="127"/>
    </row>
    <row r="73" spans="1:10" s="22" customFormat="1" ht="12.75">
      <c r="A73" s="476" t="s">
        <v>237</v>
      </c>
      <c r="B73" s="496" t="s">
        <v>1824</v>
      </c>
      <c r="C73" s="119"/>
      <c r="D73" s="610"/>
      <c r="E73" s="607"/>
      <c r="F73" s="21"/>
      <c r="G73" s="126"/>
      <c r="H73" s="127"/>
    </row>
    <row r="74" spans="1:10" s="22" customFormat="1" ht="12.75">
      <c r="A74" s="476"/>
      <c r="B74" s="496" t="s">
        <v>1825</v>
      </c>
      <c r="C74" s="119"/>
      <c r="D74" s="610"/>
      <c r="E74" s="607"/>
      <c r="F74" s="21"/>
      <c r="G74" s="126"/>
      <c r="H74" s="127"/>
    </row>
    <row r="75" spans="1:10" s="22" customFormat="1" ht="12.75">
      <c r="A75" s="476" t="s">
        <v>237</v>
      </c>
      <c r="B75" s="496" t="s">
        <v>1826</v>
      </c>
      <c r="C75" s="119"/>
      <c r="D75" s="610"/>
      <c r="E75" s="607"/>
      <c r="F75" s="21"/>
      <c r="G75" s="126"/>
      <c r="H75" s="127"/>
    </row>
    <row r="76" spans="1:10" s="22" customFormat="1" ht="25.5">
      <c r="A76" s="476"/>
      <c r="B76" s="496" t="s">
        <v>1827</v>
      </c>
      <c r="C76" s="119"/>
      <c r="D76" s="610"/>
      <c r="E76" s="607"/>
      <c r="F76" s="21"/>
      <c r="G76" s="126"/>
      <c r="H76" s="127"/>
    </row>
    <row r="77" spans="1:10" s="22" customFormat="1" ht="12.75">
      <c r="A77" s="476" t="s">
        <v>237</v>
      </c>
      <c r="B77" s="496" t="s">
        <v>1828</v>
      </c>
      <c r="C77" s="119"/>
      <c r="D77" s="610"/>
      <c r="E77" s="607"/>
      <c r="F77" s="21"/>
      <c r="G77" s="126"/>
      <c r="H77" s="127"/>
    </row>
    <row r="78" spans="1:10" s="22" customFormat="1" ht="12.75">
      <c r="A78" s="476"/>
      <c r="B78" s="496" t="s">
        <v>1829</v>
      </c>
      <c r="C78" s="119"/>
      <c r="D78" s="610"/>
      <c r="E78" s="607"/>
      <c r="F78" s="21"/>
      <c r="G78" s="126"/>
      <c r="H78" s="127"/>
    </row>
    <row r="79" spans="1:10" s="22" customFormat="1" ht="25.5">
      <c r="A79" s="476"/>
      <c r="B79" s="496" t="s">
        <v>1830</v>
      </c>
      <c r="C79" s="119"/>
      <c r="D79" s="610"/>
      <c r="E79" s="607"/>
      <c r="F79" s="21"/>
      <c r="G79" s="126"/>
      <c r="H79" s="127"/>
    </row>
    <row r="80" spans="1:10" s="22" customFormat="1" ht="12.75">
      <c r="A80" s="476" t="s">
        <v>237</v>
      </c>
      <c r="B80" s="496" t="s">
        <v>1831</v>
      </c>
      <c r="C80" s="119"/>
      <c r="D80" s="610"/>
      <c r="E80" s="607"/>
      <c r="F80" s="21"/>
      <c r="G80" s="126"/>
      <c r="H80" s="127"/>
    </row>
    <row r="81" spans="1:10" s="22" customFormat="1" ht="12.75">
      <c r="A81" s="476"/>
      <c r="B81" s="496" t="s">
        <v>1832</v>
      </c>
      <c r="C81" s="119"/>
      <c r="D81" s="610"/>
      <c r="E81" s="607"/>
      <c r="F81" s="21"/>
      <c r="G81" s="126"/>
      <c r="H81" s="127"/>
    </row>
    <row r="82" spans="1:10" s="22" customFormat="1" ht="25.5">
      <c r="A82" s="476"/>
      <c r="B82" s="496" t="s">
        <v>1833</v>
      </c>
      <c r="C82" s="119"/>
      <c r="D82" s="610"/>
      <c r="E82" s="607"/>
      <c r="F82" s="21"/>
      <c r="G82" s="126"/>
      <c r="H82" s="127"/>
    </row>
    <row r="83" spans="1:10" s="22" customFormat="1" ht="12.75">
      <c r="A83" s="476"/>
      <c r="B83" s="496" t="s">
        <v>1834</v>
      </c>
      <c r="C83" s="119"/>
      <c r="D83" s="610"/>
      <c r="E83" s="607"/>
      <c r="F83" s="21"/>
      <c r="G83" s="126"/>
      <c r="H83" s="127"/>
    </row>
    <row r="84" spans="1:10" s="22" customFormat="1" ht="12.75">
      <c r="A84" s="476"/>
      <c r="B84" s="496" t="s">
        <v>1835</v>
      </c>
      <c r="C84" s="119"/>
      <c r="D84" s="610"/>
      <c r="E84" s="607"/>
      <c r="F84" s="21"/>
      <c r="G84" s="126"/>
      <c r="H84" s="127"/>
    </row>
    <row r="85" spans="1:10" s="22" customFormat="1" ht="25.5">
      <c r="A85" s="476" t="s">
        <v>237</v>
      </c>
      <c r="B85" s="496" t="s">
        <v>1836</v>
      </c>
      <c r="C85" s="119"/>
      <c r="D85" s="608"/>
      <c r="E85" s="605"/>
      <c r="F85" s="21"/>
      <c r="G85" s="126"/>
      <c r="H85" s="127"/>
    </row>
    <row r="86" spans="1:10" s="22" customFormat="1" ht="12.75">
      <c r="A86" s="476"/>
      <c r="B86" s="496"/>
      <c r="C86" s="119"/>
      <c r="D86" s="608"/>
      <c r="E86" s="605"/>
      <c r="F86" s="21"/>
      <c r="G86" s="126"/>
      <c r="H86" s="127"/>
    </row>
    <row r="87" spans="1:10" s="22" customFormat="1" ht="12.75">
      <c r="A87" s="476">
        <v>5</v>
      </c>
      <c r="B87" s="496" t="s">
        <v>1840</v>
      </c>
      <c r="C87" s="119"/>
      <c r="D87" s="608"/>
      <c r="E87" s="605"/>
      <c r="F87" s="21"/>
      <c r="G87" s="126"/>
      <c r="H87" s="127"/>
    </row>
    <row r="88" spans="1:10" s="22" customFormat="1" ht="12.75">
      <c r="A88" s="476"/>
      <c r="B88" s="496" t="s">
        <v>1841</v>
      </c>
      <c r="C88" s="119"/>
      <c r="D88" s="608"/>
      <c r="E88" s="605"/>
      <c r="F88" s="21"/>
      <c r="G88" s="126"/>
      <c r="H88" s="127"/>
    </row>
    <row r="89" spans="1:10" s="22" customFormat="1" ht="12.75">
      <c r="A89" s="476"/>
      <c r="B89" s="496" t="s">
        <v>1837</v>
      </c>
      <c r="C89" s="119"/>
      <c r="D89" s="608"/>
      <c r="E89" s="605"/>
      <c r="F89" s="21"/>
      <c r="G89" s="126"/>
      <c r="H89" s="127"/>
    </row>
    <row r="90" spans="1:10" s="22" customFormat="1" ht="12.75">
      <c r="A90" s="476"/>
      <c r="B90" s="496" t="s">
        <v>1838</v>
      </c>
      <c r="C90" s="119"/>
      <c r="D90" s="608"/>
      <c r="E90" s="605"/>
      <c r="F90" s="21"/>
      <c r="G90" s="126"/>
      <c r="H90" s="127"/>
    </row>
    <row r="91" spans="1:10" s="22" customFormat="1">
      <c r="A91" s="476"/>
      <c r="B91" s="496" t="s">
        <v>1839</v>
      </c>
      <c r="C91" s="476" t="s">
        <v>1634</v>
      </c>
      <c r="D91" s="610">
        <v>7.21</v>
      </c>
      <c r="E91" s="604"/>
      <c r="F91" s="72">
        <f>+E91*D91</f>
        <v>0</v>
      </c>
      <c r="G91" s="425">
        <f>+E91*'B.Skupna rekapitulacija'!$C$9</f>
        <v>0</v>
      </c>
      <c r="H91" s="425">
        <f>+G91*D91</f>
        <v>0</v>
      </c>
      <c r="I91" s="427">
        <f>+E91*(1-'B.Skupna rekapitulacija'!$C$9)</f>
        <v>0</v>
      </c>
      <c r="J91" s="426">
        <f>+I91*D91</f>
        <v>0</v>
      </c>
    </row>
    <row r="92" spans="1:10" s="22" customFormat="1" ht="12.75">
      <c r="A92" s="220"/>
      <c r="B92" s="23"/>
      <c r="C92" s="221"/>
      <c r="D92" s="222"/>
      <c r="E92" s="20"/>
      <c r="F92" s="21"/>
      <c r="G92" s="126"/>
      <c r="H92" s="127"/>
    </row>
    <row r="93" spans="1:10" s="147" customFormat="1" ht="20.100000000000001" customHeight="1" thickBot="1">
      <c r="A93" s="201" t="s">
        <v>1540</v>
      </c>
      <c r="B93" s="140" t="s">
        <v>1542</v>
      </c>
      <c r="C93" s="141"/>
      <c r="D93" s="141"/>
      <c r="E93" s="146"/>
      <c r="F93" s="146">
        <f>SUM(F49:F92)</f>
        <v>0</v>
      </c>
      <c r="G93" s="146"/>
      <c r="H93" s="146">
        <f>SUM(H49:H92)</f>
        <v>0</v>
      </c>
      <c r="I93" s="146"/>
      <c r="J93" s="146">
        <f>SUM(J49:J92)</f>
        <v>0</v>
      </c>
    </row>
    <row r="94" spans="1:10" s="22" customFormat="1" ht="15" customHeight="1" thickTop="1">
      <c r="A94" s="220"/>
      <c r="B94" s="23"/>
      <c r="C94" s="221"/>
      <c r="D94" s="222"/>
      <c r="E94" s="20"/>
      <c r="F94" s="21"/>
      <c r="G94" s="126"/>
      <c r="H94" s="127"/>
    </row>
    <row r="95" spans="1:10" s="22" customFormat="1" ht="15" customHeight="1">
      <c r="A95" s="220"/>
      <c r="B95" s="23"/>
      <c r="C95" s="221"/>
      <c r="D95" s="222"/>
      <c r="E95" s="20"/>
      <c r="F95" s="21"/>
      <c r="G95" s="126"/>
      <c r="H95" s="127"/>
    </row>
    <row r="96" spans="1:10" s="22" customFormat="1" ht="15" customHeight="1">
      <c r="A96" s="220"/>
      <c r="B96" s="23"/>
      <c r="C96" s="221"/>
      <c r="D96" s="222"/>
      <c r="E96" s="20"/>
      <c r="F96" s="21"/>
      <c r="G96" s="126"/>
      <c r="H96" s="127"/>
    </row>
    <row r="97" spans="1:8" s="22" customFormat="1" ht="15" customHeight="1">
      <c r="A97" s="220"/>
      <c r="B97" s="23"/>
      <c r="C97" s="221"/>
      <c r="D97" s="222"/>
      <c r="E97" s="20"/>
      <c r="F97" s="21"/>
      <c r="G97" s="126"/>
      <c r="H97" s="127"/>
    </row>
    <row r="98" spans="1:8" s="22" customFormat="1" ht="15" customHeight="1">
      <c r="A98" s="220"/>
      <c r="B98" s="23"/>
      <c r="C98" s="221"/>
      <c r="D98" s="222"/>
      <c r="E98" s="20"/>
      <c r="F98" s="21"/>
      <c r="G98" s="126"/>
      <c r="H98" s="127"/>
    </row>
    <row r="99" spans="1:8" s="22" customFormat="1" ht="15" customHeight="1">
      <c r="A99" s="220"/>
      <c r="B99" s="23"/>
      <c r="C99" s="221"/>
      <c r="D99" s="222"/>
      <c r="E99" s="20"/>
      <c r="F99" s="21"/>
      <c r="G99" s="126"/>
      <c r="H99" s="127"/>
    </row>
    <row r="100" spans="1:8" s="22" customFormat="1" ht="15" customHeight="1">
      <c r="A100" s="220"/>
      <c r="B100" s="23"/>
      <c r="C100" s="221"/>
      <c r="D100" s="222"/>
      <c r="E100" s="20"/>
      <c r="F100" s="21"/>
      <c r="G100" s="126"/>
      <c r="H100" s="127"/>
    </row>
    <row r="101" spans="1:8" s="22" customFormat="1" ht="15" customHeight="1">
      <c r="A101" s="220"/>
      <c r="B101" s="23"/>
      <c r="C101" s="221"/>
      <c r="D101" s="222"/>
      <c r="E101" s="20"/>
      <c r="F101" s="21"/>
      <c r="G101" s="126"/>
      <c r="H101" s="127"/>
    </row>
    <row r="102" spans="1:8" s="22" customFormat="1" ht="15" customHeight="1">
      <c r="A102" s="220"/>
      <c r="B102" s="23"/>
      <c r="C102" s="221"/>
      <c r="D102" s="222"/>
      <c r="E102" s="20"/>
      <c r="F102" s="21"/>
      <c r="G102" s="126"/>
      <c r="H102" s="127"/>
    </row>
    <row r="103" spans="1:8" s="22" customFormat="1" ht="15" customHeight="1">
      <c r="A103" s="220"/>
      <c r="B103" s="23"/>
      <c r="C103" s="221"/>
      <c r="D103" s="222"/>
      <c r="E103" s="20"/>
      <c r="F103" s="21"/>
      <c r="G103" s="126"/>
      <c r="H103" s="127"/>
    </row>
    <row r="104" spans="1:8" s="22" customFormat="1" ht="15" customHeight="1">
      <c r="A104" s="220"/>
      <c r="B104" s="23"/>
      <c r="C104" s="221"/>
      <c r="D104" s="222"/>
      <c r="E104" s="20"/>
      <c r="F104" s="21"/>
      <c r="G104" s="126"/>
      <c r="H104" s="127"/>
    </row>
    <row r="105" spans="1:8" s="22" customFormat="1" ht="15" customHeight="1">
      <c r="A105" s="220"/>
      <c r="B105" s="23"/>
      <c r="C105" s="221"/>
      <c r="D105" s="222"/>
      <c r="E105" s="20"/>
      <c r="F105" s="21"/>
      <c r="G105" s="126"/>
      <c r="H105" s="127"/>
    </row>
    <row r="106" spans="1:8" s="22" customFormat="1" ht="15" customHeight="1">
      <c r="A106" s="220"/>
      <c r="B106" s="23"/>
      <c r="C106" s="221"/>
      <c r="D106" s="222"/>
      <c r="E106" s="20"/>
      <c r="F106" s="21"/>
      <c r="G106" s="126"/>
      <c r="H106" s="127"/>
    </row>
    <row r="107" spans="1:8" s="22" customFormat="1" ht="15" customHeight="1">
      <c r="A107" s="220"/>
      <c r="B107" s="23"/>
      <c r="C107" s="221"/>
      <c r="D107" s="222"/>
      <c r="E107" s="20"/>
      <c r="F107" s="21"/>
      <c r="G107" s="126"/>
      <c r="H107" s="127"/>
    </row>
    <row r="108" spans="1:8" s="22" customFormat="1" ht="15" customHeight="1">
      <c r="A108" s="220"/>
      <c r="B108" s="23"/>
      <c r="C108" s="221"/>
      <c r="D108" s="222"/>
      <c r="E108" s="20"/>
      <c r="F108" s="21"/>
      <c r="G108" s="126"/>
      <c r="H108" s="127"/>
    </row>
    <row r="109" spans="1:8" s="22" customFormat="1" ht="15" customHeight="1">
      <c r="A109" s="220"/>
      <c r="B109" s="23"/>
      <c r="C109" s="221"/>
      <c r="D109" s="222"/>
      <c r="E109" s="20"/>
      <c r="F109" s="21"/>
      <c r="G109" s="126"/>
      <c r="H109" s="127"/>
    </row>
    <row r="110" spans="1:8" s="22" customFormat="1" ht="15" customHeight="1">
      <c r="A110" s="220"/>
      <c r="B110" s="23"/>
      <c r="C110" s="221"/>
      <c r="D110" s="222"/>
      <c r="E110" s="20"/>
      <c r="F110" s="21"/>
      <c r="G110" s="126"/>
      <c r="H110" s="127"/>
    </row>
    <row r="111" spans="1:8" s="22" customFormat="1" ht="15" customHeight="1">
      <c r="A111" s="220"/>
      <c r="B111" s="23"/>
      <c r="C111" s="221"/>
      <c r="D111" s="222"/>
      <c r="E111" s="20"/>
      <c r="F111" s="21"/>
      <c r="G111" s="126"/>
      <c r="H111" s="127"/>
    </row>
    <row r="112" spans="1:8" s="22" customFormat="1" ht="15" customHeight="1">
      <c r="A112" s="220"/>
      <c r="B112" s="23"/>
      <c r="C112" s="221"/>
      <c r="D112" s="222"/>
      <c r="E112" s="20"/>
      <c r="F112" s="21"/>
      <c r="G112" s="126"/>
      <c r="H112" s="127"/>
    </row>
    <row r="113" spans="1:8" s="22" customFormat="1" ht="15" customHeight="1">
      <c r="A113" s="220"/>
      <c r="B113" s="23"/>
      <c r="C113" s="221"/>
      <c r="D113" s="222"/>
      <c r="E113" s="20"/>
      <c r="F113" s="21"/>
      <c r="G113" s="126"/>
      <c r="H113" s="127"/>
    </row>
    <row r="114" spans="1:8" s="22" customFormat="1" ht="15" customHeight="1">
      <c r="A114" s="220"/>
      <c r="B114" s="23"/>
      <c r="C114" s="221"/>
      <c r="D114" s="222"/>
      <c r="E114" s="20"/>
      <c r="F114" s="21"/>
      <c r="G114" s="126"/>
      <c r="H114" s="127"/>
    </row>
    <row r="115" spans="1:8" s="22" customFormat="1" ht="15" customHeight="1">
      <c r="A115" s="220"/>
      <c r="B115" s="23"/>
      <c r="C115" s="221"/>
      <c r="D115" s="222"/>
      <c r="E115" s="20"/>
      <c r="F115" s="21"/>
      <c r="G115" s="126"/>
      <c r="H115" s="127"/>
    </row>
    <row r="116" spans="1:8" s="22" customFormat="1" ht="15" customHeight="1">
      <c r="A116" s="220"/>
      <c r="B116" s="23"/>
      <c r="C116" s="221"/>
      <c r="D116" s="222"/>
      <c r="E116" s="20"/>
      <c r="F116" s="21"/>
      <c r="G116" s="126"/>
      <c r="H116" s="127"/>
    </row>
    <row r="117" spans="1:8" s="22" customFormat="1" ht="15" customHeight="1">
      <c r="A117" s="220"/>
      <c r="B117" s="23"/>
      <c r="C117" s="221"/>
      <c r="D117" s="222"/>
      <c r="E117" s="20"/>
      <c r="F117" s="21"/>
      <c r="G117" s="126"/>
      <c r="H117" s="127"/>
    </row>
    <row r="118" spans="1:8" s="22" customFormat="1" ht="15" customHeight="1">
      <c r="A118" s="220"/>
      <c r="B118" s="23"/>
      <c r="C118" s="221"/>
      <c r="D118" s="222"/>
      <c r="E118" s="20"/>
      <c r="F118" s="21"/>
      <c r="G118" s="126"/>
      <c r="H118" s="127"/>
    </row>
    <row r="119" spans="1:8" s="22" customFormat="1" ht="15" customHeight="1">
      <c r="A119" s="220"/>
      <c r="B119" s="23"/>
      <c r="C119" s="221"/>
      <c r="D119" s="222"/>
      <c r="E119" s="20"/>
      <c r="F119" s="21"/>
      <c r="G119" s="126"/>
      <c r="H119" s="127"/>
    </row>
    <row r="120" spans="1:8" s="22" customFormat="1" ht="15" customHeight="1">
      <c r="A120" s="220"/>
      <c r="B120" s="23"/>
      <c r="C120" s="221"/>
      <c r="D120" s="222"/>
      <c r="E120" s="20"/>
      <c r="F120" s="21"/>
      <c r="G120" s="126"/>
      <c r="H120" s="127"/>
    </row>
    <row r="121" spans="1:8" s="22" customFormat="1" ht="15" customHeight="1">
      <c r="A121" s="220"/>
      <c r="B121" s="23"/>
      <c r="C121" s="221"/>
      <c r="D121" s="222"/>
      <c r="E121" s="20"/>
      <c r="F121" s="21"/>
      <c r="G121" s="126"/>
      <c r="H121" s="127"/>
    </row>
    <row r="122" spans="1:8" s="22" customFormat="1" ht="15" customHeight="1">
      <c r="A122" s="220"/>
      <c r="B122" s="23"/>
      <c r="C122" s="221"/>
      <c r="D122" s="222"/>
      <c r="E122" s="20"/>
      <c r="F122" s="21"/>
      <c r="G122" s="126"/>
      <c r="H122" s="127"/>
    </row>
    <row r="123" spans="1:8" s="22" customFormat="1" ht="15" customHeight="1">
      <c r="A123" s="220"/>
      <c r="B123" s="23"/>
      <c r="C123" s="221"/>
      <c r="D123" s="222"/>
      <c r="E123" s="20"/>
      <c r="F123" s="21"/>
      <c r="G123" s="126"/>
      <c r="H123" s="127"/>
    </row>
    <row r="124" spans="1:8" s="22" customFormat="1" ht="15" customHeight="1">
      <c r="A124" s="220"/>
      <c r="B124" s="23"/>
      <c r="C124" s="221"/>
      <c r="D124" s="222"/>
      <c r="E124" s="20"/>
      <c r="F124" s="21"/>
      <c r="G124" s="126"/>
      <c r="H124" s="127"/>
    </row>
    <row r="125" spans="1:8" s="22" customFormat="1" ht="15" customHeight="1">
      <c r="A125" s="220"/>
      <c r="B125" s="23"/>
      <c r="C125" s="221"/>
      <c r="D125" s="222"/>
      <c r="E125" s="20"/>
      <c r="F125" s="21"/>
      <c r="G125" s="126"/>
      <c r="H125" s="127"/>
    </row>
    <row r="126" spans="1:8" s="22" customFormat="1" ht="15" customHeight="1">
      <c r="A126" s="220"/>
      <c r="B126" s="23"/>
      <c r="C126" s="221"/>
      <c r="D126" s="222"/>
      <c r="E126" s="20"/>
      <c r="F126" s="21"/>
      <c r="G126" s="126"/>
      <c r="H126" s="127"/>
    </row>
    <row r="127" spans="1:8" s="22" customFormat="1" ht="15" customHeight="1">
      <c r="A127" s="220"/>
      <c r="B127" s="23"/>
      <c r="C127" s="221"/>
      <c r="D127" s="222"/>
      <c r="E127" s="20"/>
      <c r="F127" s="21"/>
      <c r="G127" s="126"/>
      <c r="H127" s="127"/>
    </row>
    <row r="128" spans="1:8" s="22" customFormat="1" ht="15" customHeight="1">
      <c r="A128" s="220"/>
      <c r="B128" s="23"/>
      <c r="C128" s="221"/>
      <c r="D128" s="222"/>
      <c r="E128" s="20"/>
      <c r="F128" s="21"/>
      <c r="G128" s="126"/>
      <c r="H128" s="127"/>
    </row>
    <row r="129" spans="1:8" s="22" customFormat="1" ht="15" customHeight="1">
      <c r="A129" s="220"/>
      <c r="B129" s="23"/>
      <c r="C129" s="221"/>
      <c r="D129" s="222"/>
      <c r="E129" s="20"/>
      <c r="F129" s="21"/>
      <c r="G129" s="126"/>
      <c r="H129" s="127"/>
    </row>
    <row r="130" spans="1:8" s="22" customFormat="1" ht="15" customHeight="1">
      <c r="A130" s="220"/>
      <c r="B130" s="23"/>
      <c r="C130" s="221"/>
      <c r="D130" s="222"/>
      <c r="E130" s="20"/>
      <c r="F130" s="21"/>
      <c r="G130" s="126"/>
      <c r="H130" s="127"/>
    </row>
    <row r="131" spans="1:8" s="22" customFormat="1" ht="15" customHeight="1">
      <c r="A131" s="220"/>
      <c r="B131" s="23"/>
      <c r="C131" s="221"/>
      <c r="D131" s="222"/>
      <c r="E131" s="20"/>
      <c r="F131" s="21"/>
      <c r="G131" s="126"/>
      <c r="H131" s="127"/>
    </row>
    <row r="132" spans="1:8" s="22" customFormat="1" ht="15" customHeight="1">
      <c r="A132" s="220"/>
      <c r="B132" s="23"/>
      <c r="C132" s="221"/>
      <c r="D132" s="222"/>
      <c r="E132" s="20"/>
      <c r="F132" s="21"/>
      <c r="G132" s="126"/>
      <c r="H132" s="127"/>
    </row>
    <row r="133" spans="1:8" s="22" customFormat="1" ht="15" customHeight="1">
      <c r="A133" s="220"/>
      <c r="B133" s="23"/>
      <c r="C133" s="221"/>
      <c r="D133" s="222"/>
      <c r="E133" s="20"/>
      <c r="F133" s="21"/>
      <c r="G133" s="126"/>
      <c r="H133" s="127"/>
    </row>
    <row r="134" spans="1:8" s="22" customFormat="1" ht="15" customHeight="1">
      <c r="A134" s="220"/>
      <c r="B134" s="23"/>
      <c r="C134" s="221"/>
      <c r="D134" s="222"/>
      <c r="E134" s="20"/>
      <c r="F134" s="21"/>
      <c r="G134" s="126"/>
      <c r="H134" s="127"/>
    </row>
    <row r="135" spans="1:8" s="22" customFormat="1" ht="15" customHeight="1">
      <c r="A135" s="220"/>
      <c r="B135" s="23"/>
      <c r="C135" s="221"/>
      <c r="D135" s="222"/>
      <c r="E135" s="20"/>
      <c r="F135" s="21"/>
      <c r="G135" s="126"/>
      <c r="H135" s="127"/>
    </row>
    <row r="136" spans="1:8" s="22" customFormat="1" ht="15" customHeight="1">
      <c r="A136" s="220"/>
      <c r="B136" s="23"/>
      <c r="C136" s="221"/>
      <c r="D136" s="222"/>
      <c r="E136" s="20"/>
      <c r="F136" s="21"/>
      <c r="G136" s="126"/>
      <c r="H136" s="127"/>
    </row>
    <row r="137" spans="1:8" s="22" customFormat="1" ht="15" customHeight="1">
      <c r="A137" s="220"/>
      <c r="B137" s="23"/>
      <c r="C137" s="221"/>
      <c r="D137" s="222"/>
      <c r="E137" s="20"/>
      <c r="F137" s="21"/>
      <c r="G137" s="126"/>
      <c r="H137" s="127"/>
    </row>
    <row r="138" spans="1:8" s="22" customFormat="1" ht="15" customHeight="1">
      <c r="A138" s="220"/>
      <c r="B138" s="23"/>
      <c r="C138" s="221"/>
      <c r="D138" s="222"/>
      <c r="E138" s="20"/>
      <c r="F138" s="21"/>
      <c r="G138" s="126"/>
      <c r="H138" s="127"/>
    </row>
    <row r="139" spans="1:8" s="22" customFormat="1" ht="15" customHeight="1">
      <c r="A139" s="220"/>
      <c r="B139" s="23"/>
      <c r="C139" s="221"/>
      <c r="D139" s="222"/>
      <c r="E139" s="20"/>
      <c r="F139" s="21"/>
      <c r="G139" s="126"/>
      <c r="H139" s="127"/>
    </row>
    <row r="140" spans="1:8" s="22" customFormat="1" ht="15" customHeight="1">
      <c r="A140" s="220"/>
      <c r="B140" s="23"/>
      <c r="C140" s="221"/>
      <c r="D140" s="222"/>
      <c r="E140" s="20"/>
      <c r="F140" s="21"/>
      <c r="G140" s="126"/>
      <c r="H140" s="127"/>
    </row>
    <row r="141" spans="1:8" s="22" customFormat="1" ht="15" customHeight="1">
      <c r="A141" s="220"/>
      <c r="B141" s="23"/>
      <c r="C141" s="221"/>
      <c r="D141" s="222"/>
      <c r="E141" s="20"/>
      <c r="F141" s="21"/>
      <c r="G141" s="126"/>
      <c r="H141" s="127"/>
    </row>
    <row r="142" spans="1:8" s="22" customFormat="1" ht="15" customHeight="1">
      <c r="A142" s="220"/>
      <c r="B142" s="23"/>
      <c r="C142" s="221"/>
      <c r="D142" s="222"/>
      <c r="E142" s="20"/>
      <c r="F142" s="21"/>
      <c r="G142" s="126"/>
      <c r="H142" s="127"/>
    </row>
    <row r="143" spans="1:8" s="22" customFormat="1" ht="15" customHeight="1">
      <c r="A143" s="220"/>
      <c r="B143" s="23"/>
      <c r="C143" s="221"/>
      <c r="D143" s="222"/>
      <c r="E143" s="20"/>
      <c r="F143" s="21"/>
      <c r="G143" s="126"/>
      <c r="H143" s="127"/>
    </row>
    <row r="144" spans="1:8" s="22" customFormat="1" ht="15" customHeight="1">
      <c r="A144" s="220"/>
      <c r="B144" s="23"/>
      <c r="C144" s="221"/>
      <c r="D144" s="222"/>
      <c r="E144" s="20"/>
      <c r="F144" s="21"/>
      <c r="G144" s="126"/>
      <c r="H144" s="127"/>
    </row>
    <row r="145" spans="1:8" s="22" customFormat="1" ht="15" customHeight="1">
      <c r="A145" s="220"/>
      <c r="B145" s="23"/>
      <c r="C145" s="221"/>
      <c r="D145" s="222"/>
      <c r="E145" s="20"/>
      <c r="F145" s="21"/>
      <c r="G145" s="126"/>
      <c r="H145" s="127"/>
    </row>
    <row r="146" spans="1:8" s="22" customFormat="1" ht="15" customHeight="1">
      <c r="A146" s="220"/>
      <c r="B146" s="23"/>
      <c r="C146" s="221"/>
      <c r="D146" s="222"/>
      <c r="E146" s="20"/>
      <c r="F146" s="21"/>
      <c r="G146" s="126"/>
      <c r="H146" s="127"/>
    </row>
    <row r="147" spans="1:8" s="22" customFormat="1" ht="15" customHeight="1">
      <c r="A147" s="220"/>
      <c r="B147" s="23"/>
      <c r="C147" s="221"/>
      <c r="D147" s="222"/>
      <c r="E147" s="20"/>
      <c r="F147" s="21"/>
      <c r="G147" s="126"/>
      <c r="H147" s="127"/>
    </row>
    <row r="148" spans="1:8" s="22" customFormat="1" ht="15" customHeight="1">
      <c r="A148" s="220"/>
      <c r="B148" s="23"/>
      <c r="C148" s="221"/>
      <c r="D148" s="222"/>
      <c r="E148" s="20"/>
      <c r="F148" s="21"/>
      <c r="G148" s="126"/>
      <c r="H148" s="127"/>
    </row>
    <row r="149" spans="1:8" s="22" customFormat="1" ht="15" customHeight="1">
      <c r="A149" s="220"/>
      <c r="B149" s="23"/>
      <c r="C149" s="221"/>
      <c r="D149" s="222"/>
      <c r="E149" s="20"/>
      <c r="F149" s="21"/>
      <c r="G149" s="126"/>
      <c r="H149" s="127"/>
    </row>
    <row r="150" spans="1:8" s="22" customFormat="1" ht="15" customHeight="1">
      <c r="A150" s="220"/>
      <c r="B150" s="23"/>
      <c r="C150" s="221"/>
      <c r="D150" s="222"/>
      <c r="E150" s="20"/>
      <c r="F150" s="21"/>
      <c r="G150" s="126"/>
      <c r="H150" s="127"/>
    </row>
    <row r="151" spans="1:8" s="22" customFormat="1" ht="15" customHeight="1">
      <c r="A151" s="220"/>
      <c r="B151" s="23"/>
      <c r="C151" s="221"/>
      <c r="D151" s="222"/>
      <c r="E151" s="20"/>
      <c r="F151" s="21"/>
      <c r="G151" s="126"/>
      <c r="H151" s="127"/>
    </row>
    <row r="152" spans="1:8" s="22" customFormat="1" ht="15" customHeight="1">
      <c r="A152" s="220"/>
      <c r="B152" s="23"/>
      <c r="C152" s="221"/>
      <c r="D152" s="222"/>
      <c r="E152" s="20"/>
      <c r="F152" s="21"/>
      <c r="G152" s="126"/>
      <c r="H152" s="127"/>
    </row>
    <row r="153" spans="1:8" s="22" customFormat="1" ht="15" customHeight="1">
      <c r="A153" s="220"/>
      <c r="B153" s="23"/>
      <c r="C153" s="221"/>
      <c r="D153" s="222"/>
      <c r="E153" s="20"/>
      <c r="F153" s="21"/>
      <c r="G153" s="126"/>
      <c r="H153" s="127"/>
    </row>
    <row r="154" spans="1:8" s="22" customFormat="1" ht="15" customHeight="1">
      <c r="A154" s="220"/>
      <c r="B154" s="23"/>
      <c r="C154" s="221"/>
      <c r="D154" s="222"/>
      <c r="E154" s="20"/>
      <c r="F154" s="21"/>
      <c r="G154" s="126"/>
      <c r="H154" s="127"/>
    </row>
    <row r="155" spans="1:8" s="22" customFormat="1" ht="15" customHeight="1">
      <c r="A155" s="220"/>
      <c r="B155" s="23"/>
      <c r="C155" s="221"/>
      <c r="D155" s="222"/>
      <c r="E155" s="20"/>
      <c r="F155" s="21"/>
      <c r="G155" s="126"/>
      <c r="H155" s="127"/>
    </row>
    <row r="156" spans="1:8" s="22" customFormat="1" ht="15" customHeight="1">
      <c r="A156" s="220"/>
      <c r="B156" s="23"/>
      <c r="C156" s="221"/>
      <c r="D156" s="222"/>
      <c r="E156" s="20"/>
      <c r="F156" s="21"/>
      <c r="G156" s="126"/>
      <c r="H156" s="127"/>
    </row>
    <row r="157" spans="1:8" s="22" customFormat="1" ht="15" customHeight="1">
      <c r="A157" s="220"/>
      <c r="B157" s="23"/>
      <c r="C157" s="221"/>
      <c r="D157" s="222"/>
      <c r="E157" s="20"/>
      <c r="F157" s="21"/>
      <c r="G157" s="126"/>
      <c r="H157" s="127"/>
    </row>
    <row r="158" spans="1:8" s="22" customFormat="1" ht="15" customHeight="1">
      <c r="A158" s="220"/>
      <c r="B158" s="23"/>
      <c r="C158" s="221"/>
      <c r="D158" s="222"/>
      <c r="E158" s="20"/>
      <c r="F158" s="21"/>
      <c r="G158" s="126"/>
      <c r="H158" s="127"/>
    </row>
    <row r="159" spans="1:8" s="22" customFormat="1" ht="15" customHeight="1">
      <c r="A159" s="220"/>
      <c r="B159" s="23"/>
      <c r="C159" s="221"/>
      <c r="D159" s="222"/>
      <c r="E159" s="20"/>
      <c r="F159" s="21"/>
      <c r="G159" s="126"/>
      <c r="H159" s="127"/>
    </row>
    <row r="160" spans="1:8" s="22" customFormat="1" ht="15" customHeight="1">
      <c r="A160" s="220"/>
      <c r="B160" s="23"/>
      <c r="C160" s="221"/>
      <c r="D160" s="222"/>
      <c r="E160" s="20"/>
      <c r="F160" s="21"/>
      <c r="G160" s="126"/>
      <c r="H160" s="127"/>
    </row>
    <row r="161" spans="1:8" s="22" customFormat="1" ht="15" customHeight="1">
      <c r="A161" s="220"/>
      <c r="B161" s="23"/>
      <c r="C161" s="221"/>
      <c r="D161" s="222"/>
      <c r="E161" s="20"/>
      <c r="F161" s="21"/>
      <c r="G161" s="126"/>
      <c r="H161" s="127"/>
    </row>
    <row r="162" spans="1:8" s="22" customFormat="1" ht="15" customHeight="1">
      <c r="A162" s="220"/>
      <c r="B162" s="23"/>
      <c r="C162" s="221"/>
      <c r="D162" s="222"/>
      <c r="E162" s="20"/>
      <c r="F162" s="21"/>
      <c r="G162" s="126"/>
      <c r="H162" s="127"/>
    </row>
    <row r="163" spans="1:8" s="22" customFormat="1" ht="15" customHeight="1">
      <c r="A163" s="220"/>
      <c r="B163" s="23"/>
      <c r="C163" s="221"/>
      <c r="D163" s="222"/>
      <c r="E163" s="20"/>
      <c r="F163" s="21"/>
      <c r="G163" s="126"/>
      <c r="H163" s="127"/>
    </row>
    <row r="164" spans="1:8" s="22" customFormat="1" ht="15" customHeight="1">
      <c r="A164" s="220"/>
      <c r="B164" s="23"/>
      <c r="C164" s="221"/>
      <c r="D164" s="222"/>
      <c r="E164" s="20"/>
      <c r="F164" s="21"/>
      <c r="G164" s="126"/>
      <c r="H164" s="127"/>
    </row>
    <row r="165" spans="1:8" s="22" customFormat="1" ht="15" customHeight="1">
      <c r="A165" s="220"/>
      <c r="B165" s="23"/>
      <c r="C165" s="221"/>
      <c r="D165" s="222"/>
      <c r="E165" s="20"/>
      <c r="F165" s="21"/>
      <c r="G165" s="126"/>
      <c r="H165" s="127"/>
    </row>
    <row r="166" spans="1:8" s="22" customFormat="1" ht="15" customHeight="1">
      <c r="A166" s="220"/>
      <c r="B166" s="23"/>
      <c r="C166" s="221"/>
      <c r="D166" s="222"/>
      <c r="E166" s="20"/>
      <c r="F166" s="21"/>
      <c r="G166" s="126"/>
      <c r="H166" s="127"/>
    </row>
    <row r="167" spans="1:8" s="22" customFormat="1" ht="15" customHeight="1">
      <c r="A167" s="220"/>
      <c r="B167" s="23"/>
      <c r="C167" s="221"/>
      <c r="D167" s="222"/>
      <c r="E167" s="20"/>
      <c r="F167" s="21"/>
      <c r="G167" s="126"/>
      <c r="H167" s="127"/>
    </row>
    <row r="168" spans="1:8" s="22" customFormat="1" ht="15" customHeight="1">
      <c r="A168" s="220"/>
      <c r="B168" s="23"/>
      <c r="C168" s="221"/>
      <c r="D168" s="222"/>
      <c r="E168" s="20"/>
      <c r="F168" s="21"/>
      <c r="G168" s="126"/>
      <c r="H168" s="127"/>
    </row>
    <row r="169" spans="1:8" s="22" customFormat="1" ht="15" customHeight="1">
      <c r="A169" s="220"/>
      <c r="B169" s="23"/>
      <c r="C169" s="221"/>
      <c r="D169" s="222"/>
      <c r="E169" s="20"/>
      <c r="F169" s="21"/>
      <c r="G169" s="126"/>
      <c r="H169" s="127"/>
    </row>
    <row r="170" spans="1:8" s="22" customFormat="1" ht="15" customHeight="1">
      <c r="A170" s="220"/>
      <c r="B170" s="23"/>
      <c r="C170" s="221"/>
      <c r="D170" s="222"/>
      <c r="E170" s="20"/>
      <c r="F170" s="21"/>
      <c r="G170" s="126"/>
      <c r="H170" s="127"/>
    </row>
    <row r="171" spans="1:8" s="22" customFormat="1" ht="15" customHeight="1">
      <c r="A171" s="220"/>
      <c r="B171" s="23"/>
      <c r="C171" s="221"/>
      <c r="D171" s="222"/>
      <c r="E171" s="20"/>
      <c r="F171" s="21"/>
      <c r="G171" s="126"/>
      <c r="H171" s="127"/>
    </row>
    <row r="172" spans="1:8" s="22" customFormat="1" ht="15" customHeight="1">
      <c r="A172" s="220"/>
      <c r="B172" s="23"/>
      <c r="C172" s="221"/>
      <c r="D172" s="222"/>
      <c r="E172" s="20"/>
      <c r="F172" s="21"/>
      <c r="G172" s="126"/>
      <c r="H172" s="127"/>
    </row>
    <row r="173" spans="1:8" s="22" customFormat="1" ht="15" customHeight="1">
      <c r="A173" s="220"/>
      <c r="B173" s="23"/>
      <c r="C173" s="221"/>
      <c r="D173" s="222"/>
      <c r="E173" s="20"/>
      <c r="F173" s="21"/>
      <c r="G173" s="126"/>
      <c r="H173" s="127"/>
    </row>
    <row r="174" spans="1:8" s="22" customFormat="1" ht="15" customHeight="1">
      <c r="A174" s="220"/>
      <c r="B174" s="23"/>
      <c r="C174" s="221"/>
      <c r="D174" s="222"/>
      <c r="E174" s="20"/>
      <c r="F174" s="21"/>
      <c r="G174" s="126"/>
      <c r="H174" s="127"/>
    </row>
    <row r="175" spans="1:8" s="22" customFormat="1" ht="15" customHeight="1">
      <c r="A175" s="220"/>
      <c r="B175" s="23"/>
      <c r="C175" s="221"/>
      <c r="D175" s="222"/>
      <c r="E175" s="20"/>
      <c r="F175" s="21"/>
      <c r="G175" s="126"/>
      <c r="H175" s="127"/>
    </row>
    <row r="176" spans="1:8" s="22" customFormat="1" ht="15" customHeight="1">
      <c r="A176" s="220"/>
      <c r="B176" s="23"/>
      <c r="C176" s="221"/>
      <c r="D176" s="222"/>
      <c r="E176" s="20"/>
      <c r="F176" s="21"/>
      <c r="G176" s="126"/>
      <c r="H176" s="127"/>
    </row>
    <row r="177" spans="1:8" s="22" customFormat="1" ht="15" customHeight="1">
      <c r="A177" s="220"/>
      <c r="B177" s="23"/>
      <c r="C177" s="221"/>
      <c r="D177" s="222"/>
      <c r="E177" s="20"/>
      <c r="F177" s="21"/>
      <c r="G177" s="126"/>
      <c r="H177" s="127"/>
    </row>
    <row r="178" spans="1:8" s="22" customFormat="1" ht="15" customHeight="1">
      <c r="A178" s="220"/>
      <c r="B178" s="23"/>
      <c r="C178" s="221"/>
      <c r="D178" s="222"/>
      <c r="E178" s="20"/>
      <c r="F178" s="21"/>
      <c r="G178" s="126"/>
      <c r="H178" s="127"/>
    </row>
    <row r="179" spans="1:8" s="22" customFormat="1" ht="15" customHeight="1">
      <c r="A179" s="220"/>
      <c r="B179" s="23"/>
      <c r="C179" s="221"/>
      <c r="D179" s="222"/>
      <c r="E179" s="20"/>
      <c r="F179" s="21"/>
      <c r="G179" s="126"/>
      <c r="H179" s="127"/>
    </row>
    <row r="180" spans="1:8" s="22" customFormat="1" ht="15" customHeight="1">
      <c r="A180" s="220"/>
      <c r="B180" s="23"/>
      <c r="C180" s="221"/>
      <c r="D180" s="222"/>
      <c r="E180" s="20"/>
      <c r="F180" s="21"/>
      <c r="G180" s="126"/>
      <c r="H180" s="127"/>
    </row>
    <row r="181" spans="1:8" s="22" customFormat="1" ht="15" customHeight="1">
      <c r="A181" s="220"/>
      <c r="B181" s="23"/>
      <c r="C181" s="221"/>
      <c r="D181" s="222"/>
      <c r="E181" s="20"/>
      <c r="F181" s="21"/>
      <c r="G181" s="126"/>
      <c r="H181" s="127"/>
    </row>
    <row r="182" spans="1:8" s="22" customFormat="1" ht="15" customHeight="1">
      <c r="A182" s="220"/>
      <c r="B182" s="23"/>
      <c r="C182" s="221"/>
      <c r="D182" s="222"/>
      <c r="E182" s="20"/>
      <c r="F182" s="21"/>
      <c r="G182" s="126"/>
      <c r="H182" s="127"/>
    </row>
    <row r="183" spans="1:8" s="22" customFormat="1" ht="15" customHeight="1">
      <c r="A183" s="220"/>
      <c r="B183" s="23"/>
      <c r="C183" s="221"/>
      <c r="D183" s="222"/>
      <c r="E183" s="20"/>
      <c r="F183" s="21"/>
      <c r="G183" s="126"/>
      <c r="H183" s="127"/>
    </row>
    <row r="184" spans="1:8" s="22" customFormat="1" ht="15" customHeight="1">
      <c r="A184" s="220"/>
      <c r="B184" s="23"/>
      <c r="C184" s="221"/>
      <c r="D184" s="222"/>
      <c r="E184" s="20"/>
      <c r="F184" s="21"/>
      <c r="G184" s="126"/>
      <c r="H184" s="127"/>
    </row>
    <row r="185" spans="1:8" s="22" customFormat="1" ht="15" customHeight="1">
      <c r="A185" s="220"/>
      <c r="B185" s="23"/>
      <c r="C185" s="221"/>
      <c r="D185" s="222"/>
      <c r="E185" s="20"/>
      <c r="F185" s="21"/>
      <c r="G185" s="126"/>
      <c r="H185" s="127"/>
    </row>
    <row r="186" spans="1:8" s="22" customFormat="1" ht="15" customHeight="1">
      <c r="A186" s="220"/>
      <c r="B186" s="23"/>
      <c r="C186" s="221"/>
      <c r="D186" s="222"/>
      <c r="E186" s="20"/>
      <c r="F186" s="21"/>
      <c r="G186" s="126"/>
      <c r="H186" s="127"/>
    </row>
    <row r="187" spans="1:8" s="22" customFormat="1" ht="15" customHeight="1">
      <c r="A187" s="220"/>
      <c r="B187" s="23"/>
      <c r="C187" s="221"/>
      <c r="D187" s="222"/>
      <c r="E187" s="20"/>
      <c r="F187" s="21"/>
      <c r="G187" s="126"/>
      <c r="H187" s="127"/>
    </row>
    <row r="188" spans="1:8" s="22" customFormat="1" ht="15" customHeight="1">
      <c r="A188" s="220"/>
      <c r="B188" s="23"/>
      <c r="C188" s="221"/>
      <c r="D188" s="222"/>
      <c r="E188" s="20"/>
      <c r="F188" s="21"/>
      <c r="G188" s="126"/>
      <c r="H188" s="127"/>
    </row>
    <row r="189" spans="1:8" s="22" customFormat="1" ht="15" customHeight="1">
      <c r="A189" s="220"/>
      <c r="B189" s="23"/>
      <c r="C189" s="221"/>
      <c r="D189" s="222"/>
      <c r="E189" s="20"/>
      <c r="F189" s="21"/>
      <c r="G189" s="126"/>
      <c r="H189" s="127"/>
    </row>
    <row r="190" spans="1:8" s="22" customFormat="1" ht="15" customHeight="1">
      <c r="A190" s="220"/>
      <c r="B190" s="23"/>
      <c r="C190" s="221"/>
      <c r="D190" s="222"/>
      <c r="E190" s="20"/>
      <c r="F190" s="21"/>
      <c r="G190" s="126"/>
      <c r="H190" s="127"/>
    </row>
    <row r="191" spans="1:8" s="22" customFormat="1" ht="15" customHeight="1">
      <c r="A191" s="220"/>
      <c r="B191" s="23"/>
      <c r="C191" s="221"/>
      <c r="D191" s="222"/>
      <c r="E191" s="20"/>
      <c r="F191" s="21"/>
      <c r="G191" s="126"/>
      <c r="H191" s="127"/>
    </row>
    <row r="192" spans="1:8" s="22" customFormat="1" ht="15" customHeight="1">
      <c r="A192" s="220"/>
      <c r="B192" s="23"/>
      <c r="C192" s="221"/>
      <c r="D192" s="222"/>
      <c r="E192" s="20"/>
      <c r="F192" s="21"/>
      <c r="G192" s="126"/>
      <c r="H192" s="127"/>
    </row>
    <row r="193" spans="1:8" s="22" customFormat="1" ht="15" customHeight="1">
      <c r="A193" s="220"/>
      <c r="B193" s="23"/>
      <c r="C193" s="221"/>
      <c r="D193" s="222"/>
      <c r="E193" s="20"/>
      <c r="F193" s="21"/>
      <c r="G193" s="126"/>
      <c r="H193" s="127"/>
    </row>
    <row r="194" spans="1:8" s="22" customFormat="1" ht="15" customHeight="1">
      <c r="A194" s="220"/>
      <c r="B194" s="23"/>
      <c r="C194" s="221"/>
      <c r="D194" s="222"/>
      <c r="E194" s="20"/>
      <c r="F194" s="21"/>
      <c r="G194" s="126"/>
      <c r="H194" s="127"/>
    </row>
    <row r="195" spans="1:8" s="22" customFormat="1" ht="15" customHeight="1">
      <c r="A195" s="220"/>
      <c r="B195" s="23"/>
      <c r="C195" s="221"/>
      <c r="D195" s="222"/>
      <c r="E195" s="20"/>
      <c r="F195" s="21"/>
      <c r="G195" s="126"/>
      <c r="H195" s="127"/>
    </row>
    <row r="196" spans="1:8" s="22" customFormat="1" ht="15" customHeight="1">
      <c r="A196" s="220"/>
      <c r="B196" s="23"/>
      <c r="C196" s="221"/>
      <c r="D196" s="222"/>
      <c r="E196" s="20"/>
      <c r="F196" s="21"/>
      <c r="G196" s="126"/>
      <c r="H196" s="127"/>
    </row>
    <row r="197" spans="1:8" s="22" customFormat="1" ht="15" customHeight="1">
      <c r="A197" s="220"/>
      <c r="B197" s="23"/>
      <c r="C197" s="221"/>
      <c r="D197" s="222"/>
      <c r="E197" s="20"/>
      <c r="F197" s="21"/>
      <c r="G197" s="126"/>
      <c r="H197" s="127"/>
    </row>
    <row r="198" spans="1:8" s="22" customFormat="1" ht="15" customHeight="1">
      <c r="A198" s="220"/>
      <c r="B198" s="23"/>
      <c r="C198" s="221"/>
      <c r="D198" s="222"/>
      <c r="E198" s="20"/>
      <c r="F198" s="21"/>
      <c r="G198" s="126"/>
      <c r="H198" s="127"/>
    </row>
    <row r="199" spans="1:8" s="22" customFormat="1" ht="15" customHeight="1">
      <c r="A199" s="220"/>
      <c r="B199" s="23"/>
      <c r="C199" s="221"/>
      <c r="D199" s="222"/>
      <c r="E199" s="20"/>
      <c r="F199" s="21"/>
      <c r="G199" s="126"/>
      <c r="H199" s="127"/>
    </row>
    <row r="200" spans="1:8" s="22" customFormat="1" ht="15" customHeight="1">
      <c r="A200" s="220"/>
      <c r="B200" s="23"/>
      <c r="C200" s="221"/>
      <c r="D200" s="222"/>
      <c r="E200" s="20"/>
      <c r="F200" s="21"/>
      <c r="G200" s="126"/>
      <c r="H200" s="127"/>
    </row>
    <row r="201" spans="1:8" s="22" customFormat="1" ht="15" customHeight="1">
      <c r="A201" s="220"/>
      <c r="B201" s="23"/>
      <c r="C201" s="221"/>
      <c r="D201" s="222"/>
      <c r="E201" s="20"/>
      <c r="F201" s="21"/>
      <c r="G201" s="126"/>
      <c r="H201" s="127"/>
    </row>
    <row r="202" spans="1:8" s="22" customFormat="1" ht="15" customHeight="1">
      <c r="A202" s="220"/>
      <c r="B202" s="23"/>
      <c r="C202" s="221"/>
      <c r="D202" s="222"/>
      <c r="E202" s="20"/>
      <c r="F202" s="21"/>
      <c r="G202" s="126"/>
      <c r="H202" s="127"/>
    </row>
    <row r="203" spans="1:8" s="22" customFormat="1" ht="15" customHeight="1">
      <c r="A203" s="220"/>
      <c r="B203" s="23"/>
      <c r="C203" s="221"/>
      <c r="D203" s="222"/>
      <c r="E203" s="20"/>
      <c r="F203" s="21"/>
      <c r="G203" s="126"/>
      <c r="H203" s="127"/>
    </row>
    <row r="204" spans="1:8" s="22" customFormat="1" ht="15" customHeight="1">
      <c r="A204" s="220"/>
      <c r="B204" s="23"/>
      <c r="C204" s="221"/>
      <c r="D204" s="222"/>
      <c r="E204" s="20"/>
      <c r="F204" s="21"/>
      <c r="G204" s="126"/>
      <c r="H204" s="127"/>
    </row>
    <row r="205" spans="1:8" s="22" customFormat="1" ht="15" customHeight="1">
      <c r="A205" s="220"/>
      <c r="B205" s="23"/>
      <c r="C205" s="221"/>
      <c r="D205" s="222"/>
      <c r="E205" s="20"/>
      <c r="F205" s="21"/>
      <c r="G205" s="126"/>
      <c r="H205" s="127"/>
    </row>
    <row r="206" spans="1:8" s="22" customFormat="1" ht="15" customHeight="1">
      <c r="A206" s="220"/>
      <c r="B206" s="23"/>
      <c r="C206" s="221"/>
      <c r="D206" s="222"/>
      <c r="E206" s="20"/>
      <c r="F206" s="21"/>
      <c r="G206" s="126"/>
      <c r="H206" s="127"/>
    </row>
    <row r="207" spans="1:8" s="22" customFormat="1" ht="15" customHeight="1">
      <c r="A207" s="220"/>
      <c r="B207" s="23"/>
      <c r="C207" s="221"/>
      <c r="D207" s="222"/>
      <c r="E207" s="20"/>
      <c r="F207" s="21"/>
      <c r="G207" s="126"/>
      <c r="H207" s="127"/>
    </row>
    <row r="208" spans="1:8" s="22" customFormat="1" ht="15" customHeight="1">
      <c r="A208" s="220"/>
      <c r="B208" s="23"/>
      <c r="C208" s="221"/>
      <c r="D208" s="222"/>
      <c r="E208" s="20"/>
      <c r="F208" s="21"/>
      <c r="G208" s="126"/>
      <c r="H208" s="127"/>
    </row>
    <row r="209" spans="1:8" s="22" customFormat="1" ht="15" customHeight="1">
      <c r="A209" s="220"/>
      <c r="B209" s="23"/>
      <c r="C209" s="221"/>
      <c r="D209" s="222"/>
      <c r="E209" s="20"/>
      <c r="F209" s="21"/>
      <c r="G209" s="126"/>
      <c r="H209" s="127"/>
    </row>
    <row r="210" spans="1:8" s="22" customFormat="1" ht="15" customHeight="1">
      <c r="A210" s="220"/>
      <c r="B210" s="23"/>
      <c r="C210" s="221"/>
      <c r="D210" s="222"/>
      <c r="E210" s="20"/>
      <c r="F210" s="21"/>
      <c r="G210" s="126"/>
      <c r="H210" s="127"/>
    </row>
    <row r="211" spans="1:8" s="22" customFormat="1" ht="15" customHeight="1">
      <c r="A211" s="220"/>
      <c r="B211" s="23"/>
      <c r="C211" s="221"/>
      <c r="D211" s="222"/>
      <c r="E211" s="20"/>
      <c r="F211" s="21"/>
      <c r="G211" s="126"/>
      <c r="H211" s="127"/>
    </row>
    <row r="212" spans="1:8" s="22" customFormat="1" ht="15" customHeight="1">
      <c r="A212" s="220"/>
      <c r="B212" s="23"/>
      <c r="C212" s="221"/>
      <c r="D212" s="222"/>
      <c r="E212" s="20"/>
      <c r="F212" s="21"/>
      <c r="G212" s="126"/>
      <c r="H212" s="127"/>
    </row>
    <row r="213" spans="1:8" s="22" customFormat="1" ht="15" customHeight="1">
      <c r="A213" s="220"/>
      <c r="B213" s="23"/>
      <c r="C213" s="221"/>
      <c r="D213" s="222"/>
      <c r="E213" s="20"/>
      <c r="F213" s="21"/>
      <c r="G213" s="126"/>
      <c r="H213" s="127"/>
    </row>
    <row r="214" spans="1:8" s="22" customFormat="1" ht="15" customHeight="1">
      <c r="A214" s="220"/>
      <c r="B214" s="23"/>
      <c r="C214" s="221"/>
      <c r="D214" s="222"/>
      <c r="E214" s="20"/>
      <c r="F214" s="21"/>
      <c r="G214" s="126"/>
      <c r="H214" s="127"/>
    </row>
    <row r="215" spans="1:8" s="22" customFormat="1" ht="15" customHeight="1">
      <c r="A215" s="220"/>
      <c r="B215" s="23"/>
      <c r="C215" s="221"/>
      <c r="D215" s="222"/>
      <c r="E215" s="20"/>
      <c r="F215" s="21"/>
      <c r="G215" s="126"/>
      <c r="H215" s="127"/>
    </row>
    <row r="216" spans="1:8" s="22" customFormat="1" ht="15" customHeight="1">
      <c r="A216" s="220"/>
      <c r="B216" s="23"/>
      <c r="C216" s="221"/>
      <c r="D216" s="222"/>
      <c r="E216" s="20"/>
      <c r="F216" s="21"/>
      <c r="G216" s="126"/>
      <c r="H216" s="127"/>
    </row>
    <row r="217" spans="1:8" s="22" customFormat="1" ht="15" customHeight="1">
      <c r="A217" s="220"/>
      <c r="B217" s="23"/>
      <c r="C217" s="221"/>
      <c r="D217" s="222"/>
      <c r="E217" s="20"/>
      <c r="F217" s="21"/>
      <c r="G217" s="126"/>
      <c r="H217" s="127"/>
    </row>
    <row r="218" spans="1:8" s="22" customFormat="1" ht="15" customHeight="1">
      <c r="A218" s="220"/>
      <c r="B218" s="23"/>
      <c r="C218" s="221"/>
      <c r="D218" s="222"/>
      <c r="E218" s="20"/>
      <c r="F218" s="21"/>
      <c r="G218" s="126"/>
      <c r="H218" s="127"/>
    </row>
    <row r="219" spans="1:8" s="22" customFormat="1" ht="15" customHeight="1">
      <c r="A219" s="220"/>
      <c r="B219" s="23"/>
      <c r="C219" s="221"/>
      <c r="D219" s="222"/>
      <c r="E219" s="20"/>
      <c r="F219" s="21"/>
      <c r="G219" s="126"/>
      <c r="H219" s="127"/>
    </row>
    <row r="220" spans="1:8" s="22" customFormat="1" ht="15" customHeight="1">
      <c r="A220" s="220"/>
      <c r="B220" s="23"/>
      <c r="C220" s="221"/>
      <c r="D220" s="222"/>
      <c r="E220" s="20"/>
      <c r="F220" s="21"/>
      <c r="G220" s="126"/>
      <c r="H220" s="127"/>
    </row>
    <row r="221" spans="1:8" s="22" customFormat="1" ht="15" customHeight="1">
      <c r="A221" s="220"/>
      <c r="B221" s="23"/>
      <c r="C221" s="221"/>
      <c r="D221" s="222"/>
      <c r="E221" s="20"/>
      <c r="F221" s="21"/>
      <c r="G221" s="126"/>
      <c r="H221" s="127"/>
    </row>
    <row r="222" spans="1:8" s="22" customFormat="1" ht="15" customHeight="1">
      <c r="A222" s="220"/>
      <c r="B222" s="23"/>
      <c r="C222" s="221"/>
      <c r="D222" s="222"/>
      <c r="E222" s="20"/>
      <c r="F222" s="21"/>
      <c r="G222" s="126"/>
      <c r="H222" s="127"/>
    </row>
    <row r="223" spans="1:8" s="22" customFormat="1" ht="15" customHeight="1">
      <c r="A223" s="220"/>
      <c r="B223" s="23"/>
      <c r="C223" s="221"/>
      <c r="D223" s="222"/>
      <c r="E223" s="20"/>
      <c r="F223" s="21"/>
      <c r="G223" s="126"/>
      <c r="H223" s="127"/>
    </row>
    <row r="224" spans="1:8" s="22" customFormat="1" ht="15" customHeight="1">
      <c r="A224" s="220"/>
      <c r="B224" s="23"/>
      <c r="C224" s="221"/>
      <c r="D224" s="222"/>
      <c r="E224" s="20"/>
      <c r="F224" s="21"/>
      <c r="G224" s="126"/>
      <c r="H224" s="127"/>
    </row>
    <row r="225" spans="1:8" s="22" customFormat="1" ht="15" customHeight="1">
      <c r="A225" s="220"/>
      <c r="B225" s="23"/>
      <c r="C225" s="221"/>
      <c r="D225" s="222"/>
      <c r="E225" s="20"/>
      <c r="F225" s="21"/>
      <c r="G225" s="126"/>
      <c r="H225" s="127"/>
    </row>
    <row r="226" spans="1:8" s="22" customFormat="1" ht="15" customHeight="1">
      <c r="A226" s="220"/>
      <c r="B226" s="23"/>
      <c r="C226" s="221"/>
      <c r="D226" s="222"/>
      <c r="E226" s="20"/>
      <c r="F226" s="21"/>
      <c r="G226" s="126"/>
      <c r="H226" s="127"/>
    </row>
    <row r="227" spans="1:8" s="22" customFormat="1" ht="15" customHeight="1">
      <c r="A227" s="220"/>
      <c r="B227" s="23"/>
      <c r="C227" s="221"/>
      <c r="D227" s="222"/>
      <c r="E227" s="20"/>
      <c r="F227" s="21"/>
      <c r="G227" s="126"/>
      <c r="H227" s="127"/>
    </row>
    <row r="228" spans="1:8" s="22" customFormat="1" ht="15" customHeight="1">
      <c r="A228" s="220"/>
      <c r="B228" s="23"/>
      <c r="C228" s="221"/>
      <c r="D228" s="222"/>
      <c r="E228" s="20"/>
      <c r="F228" s="21"/>
      <c r="G228" s="126"/>
      <c r="H228" s="127"/>
    </row>
    <row r="229" spans="1:8" s="22" customFormat="1" ht="15" customHeight="1">
      <c r="A229" s="220"/>
      <c r="B229" s="23"/>
      <c r="C229" s="221"/>
      <c r="D229" s="222"/>
      <c r="E229" s="20"/>
      <c r="F229" s="21"/>
      <c r="G229" s="126"/>
      <c r="H229" s="127"/>
    </row>
    <row r="230" spans="1:8" s="22" customFormat="1" ht="15" customHeight="1">
      <c r="A230" s="220"/>
      <c r="B230" s="23"/>
      <c r="C230" s="221"/>
      <c r="D230" s="222"/>
      <c r="E230" s="20"/>
      <c r="F230" s="21"/>
      <c r="G230" s="126"/>
      <c r="H230" s="127"/>
    </row>
    <row r="231" spans="1:8" s="22" customFormat="1" ht="15" customHeight="1">
      <c r="A231" s="220"/>
      <c r="B231" s="23"/>
      <c r="C231" s="221"/>
      <c r="D231" s="222"/>
      <c r="E231" s="20"/>
      <c r="F231" s="21"/>
      <c r="G231" s="126"/>
      <c r="H231" s="127"/>
    </row>
    <row r="232" spans="1:8" s="22" customFormat="1" ht="15" customHeight="1">
      <c r="A232" s="220"/>
      <c r="B232" s="23"/>
      <c r="C232" s="221"/>
      <c r="D232" s="222"/>
      <c r="E232" s="20"/>
      <c r="F232" s="21"/>
      <c r="G232" s="126"/>
      <c r="H232" s="127"/>
    </row>
    <row r="233" spans="1:8" s="22" customFormat="1" ht="15" customHeight="1">
      <c r="A233" s="220"/>
      <c r="B233" s="23"/>
      <c r="C233" s="221"/>
      <c r="D233" s="222"/>
      <c r="E233" s="20"/>
      <c r="F233" s="21"/>
      <c r="G233" s="126"/>
      <c r="H233" s="127"/>
    </row>
    <row r="234" spans="1:8" s="22" customFormat="1" ht="15" customHeight="1">
      <c r="A234" s="220"/>
      <c r="B234" s="23"/>
      <c r="C234" s="221"/>
      <c r="D234" s="222"/>
      <c r="E234" s="20"/>
      <c r="F234" s="21"/>
      <c r="G234" s="126"/>
      <c r="H234" s="127"/>
    </row>
    <row r="235" spans="1:8" s="22" customFormat="1" ht="15" customHeight="1">
      <c r="A235" s="220"/>
      <c r="B235" s="23"/>
      <c r="C235" s="221"/>
      <c r="D235" s="222"/>
      <c r="E235" s="20"/>
      <c r="F235" s="21"/>
      <c r="G235" s="126"/>
      <c r="H235" s="127"/>
    </row>
    <row r="236" spans="1:8" s="22" customFormat="1" ht="15" customHeight="1">
      <c r="A236" s="220"/>
      <c r="B236" s="23"/>
      <c r="C236" s="221"/>
      <c r="D236" s="222"/>
      <c r="E236" s="20"/>
      <c r="F236" s="21"/>
      <c r="G236" s="126"/>
      <c r="H236" s="127"/>
    </row>
    <row r="237" spans="1:8" s="22" customFormat="1" ht="15" customHeight="1">
      <c r="A237" s="220"/>
      <c r="B237" s="23"/>
      <c r="C237" s="221"/>
      <c r="D237" s="222"/>
      <c r="E237" s="20"/>
      <c r="F237" s="21"/>
      <c r="G237" s="126"/>
      <c r="H237" s="127"/>
    </row>
    <row r="238" spans="1:8" s="22" customFormat="1" ht="15" customHeight="1">
      <c r="A238" s="220"/>
      <c r="B238" s="23"/>
      <c r="C238" s="221"/>
      <c r="D238" s="222"/>
      <c r="E238" s="20"/>
      <c r="F238" s="21"/>
      <c r="G238" s="126"/>
      <c r="H238" s="127"/>
    </row>
    <row r="239" spans="1:8" s="22" customFormat="1" ht="15" customHeight="1">
      <c r="A239" s="220"/>
      <c r="B239" s="23"/>
      <c r="C239" s="221"/>
      <c r="D239" s="222"/>
      <c r="E239" s="20"/>
      <c r="F239" s="21"/>
      <c r="G239" s="126"/>
      <c r="H239" s="127"/>
    </row>
    <row r="240" spans="1:8" s="22" customFormat="1" ht="15" customHeight="1">
      <c r="A240" s="220"/>
      <c r="B240" s="23"/>
      <c r="C240" s="221"/>
      <c r="D240" s="222"/>
      <c r="E240" s="20"/>
      <c r="F240" s="21"/>
      <c r="G240" s="126"/>
      <c r="H240" s="127"/>
    </row>
    <row r="241" spans="1:8" s="22" customFormat="1" ht="15" customHeight="1">
      <c r="A241" s="220"/>
      <c r="B241" s="23"/>
      <c r="C241" s="221"/>
      <c r="D241" s="222"/>
      <c r="E241" s="20"/>
      <c r="F241" s="21"/>
      <c r="G241" s="126"/>
      <c r="H241" s="127"/>
    </row>
    <row r="242" spans="1:8" s="22" customFormat="1" ht="15" customHeight="1">
      <c r="A242" s="220"/>
      <c r="B242" s="23"/>
      <c r="C242" s="221"/>
      <c r="D242" s="222"/>
      <c r="E242" s="20"/>
      <c r="F242" s="21"/>
      <c r="G242" s="126"/>
      <c r="H242" s="127"/>
    </row>
    <row r="243" spans="1:8" s="22" customFormat="1" ht="15" customHeight="1">
      <c r="A243" s="220"/>
      <c r="B243" s="23"/>
      <c r="C243" s="221"/>
      <c r="D243" s="222"/>
      <c r="E243" s="20"/>
      <c r="F243" s="21"/>
      <c r="G243" s="126"/>
      <c r="H243" s="127"/>
    </row>
    <row r="244" spans="1:8" s="22" customFormat="1" ht="15" customHeight="1">
      <c r="A244" s="220"/>
      <c r="B244" s="23"/>
      <c r="C244" s="221"/>
      <c r="D244" s="222"/>
      <c r="E244" s="20"/>
      <c r="F244" s="21"/>
      <c r="G244" s="126"/>
      <c r="H244" s="127"/>
    </row>
    <row r="245" spans="1:8" s="22" customFormat="1" ht="15" customHeight="1">
      <c r="A245" s="220"/>
      <c r="B245" s="23"/>
      <c r="C245" s="221"/>
      <c r="D245" s="222"/>
      <c r="E245" s="20"/>
      <c r="F245" s="21"/>
      <c r="G245" s="126"/>
      <c r="H245" s="127"/>
    </row>
    <row r="246" spans="1:8" s="22" customFormat="1" ht="15" customHeight="1">
      <c r="A246" s="220"/>
      <c r="B246" s="23"/>
      <c r="C246" s="221"/>
      <c r="D246" s="222"/>
      <c r="E246" s="20"/>
      <c r="F246" s="21"/>
      <c r="G246" s="126"/>
      <c r="H246" s="127"/>
    </row>
    <row r="247" spans="1:8" s="22" customFormat="1" ht="15" customHeight="1">
      <c r="A247" s="220"/>
      <c r="B247" s="23"/>
      <c r="C247" s="221"/>
      <c r="D247" s="222"/>
      <c r="E247" s="20"/>
      <c r="F247" s="21"/>
      <c r="G247" s="126"/>
      <c r="H247" s="127"/>
    </row>
    <row r="248" spans="1:8" s="22" customFormat="1" ht="15" customHeight="1">
      <c r="A248" s="220"/>
      <c r="B248" s="23"/>
      <c r="C248" s="221"/>
      <c r="D248" s="222"/>
      <c r="E248" s="20"/>
      <c r="F248" s="21"/>
      <c r="G248" s="126"/>
      <c r="H248" s="127"/>
    </row>
    <row r="249" spans="1:8" s="22" customFormat="1" ht="15" customHeight="1">
      <c r="A249" s="220"/>
      <c r="B249" s="23"/>
      <c r="C249" s="221"/>
      <c r="D249" s="222"/>
      <c r="E249" s="20"/>
      <c r="F249" s="21"/>
      <c r="G249" s="126"/>
      <c r="H249" s="127"/>
    </row>
    <row r="250" spans="1:8" s="22" customFormat="1" ht="15" customHeight="1">
      <c r="A250" s="220"/>
      <c r="B250" s="23"/>
      <c r="C250" s="221"/>
      <c r="D250" s="222"/>
      <c r="E250" s="20"/>
      <c r="F250" s="21"/>
      <c r="G250" s="126"/>
      <c r="H250" s="127"/>
    </row>
    <row r="251" spans="1:8" s="22" customFormat="1" ht="15" customHeight="1">
      <c r="A251" s="220"/>
      <c r="B251" s="23"/>
      <c r="C251" s="221"/>
      <c r="D251" s="222"/>
      <c r="E251" s="20"/>
      <c r="F251" s="21"/>
      <c r="G251" s="126"/>
      <c r="H251" s="127"/>
    </row>
    <row r="252" spans="1:8" s="22" customFormat="1" ht="15" customHeight="1">
      <c r="A252" s="220"/>
      <c r="B252" s="23"/>
      <c r="C252" s="221"/>
      <c r="D252" s="222"/>
      <c r="E252" s="20"/>
      <c r="F252" s="21"/>
      <c r="G252" s="126"/>
      <c r="H252" s="127"/>
    </row>
    <row r="253" spans="1:8" s="22" customFormat="1" ht="15" customHeight="1">
      <c r="A253" s="220"/>
      <c r="B253" s="23"/>
      <c r="C253" s="221"/>
      <c r="D253" s="222"/>
      <c r="E253" s="20"/>
      <c r="F253" s="21"/>
      <c r="G253" s="126"/>
      <c r="H253" s="127"/>
    </row>
    <row r="254" spans="1:8" s="22" customFormat="1" ht="15" customHeight="1">
      <c r="A254" s="220"/>
      <c r="B254" s="23"/>
      <c r="C254" s="221"/>
      <c r="D254" s="222"/>
      <c r="E254" s="20"/>
      <c r="F254" s="21"/>
      <c r="G254" s="126"/>
      <c r="H254" s="127"/>
    </row>
    <row r="255" spans="1:8" s="22" customFormat="1" ht="15" customHeight="1">
      <c r="A255" s="220"/>
      <c r="B255" s="23"/>
      <c r="C255" s="221"/>
      <c r="D255" s="222"/>
      <c r="E255" s="20"/>
      <c r="F255" s="21"/>
      <c r="G255" s="126"/>
      <c r="H255" s="127"/>
    </row>
    <row r="256" spans="1:8" s="22" customFormat="1" ht="15" customHeight="1">
      <c r="A256" s="220"/>
      <c r="B256" s="23"/>
      <c r="C256" s="221"/>
      <c r="D256" s="222"/>
      <c r="E256" s="20"/>
      <c r="F256" s="21"/>
      <c r="G256" s="126"/>
      <c r="H256" s="127"/>
    </row>
    <row r="257" spans="1:8" s="22" customFormat="1" ht="15" customHeight="1">
      <c r="A257" s="220"/>
      <c r="B257" s="23"/>
      <c r="C257" s="221"/>
      <c r="D257" s="222"/>
      <c r="E257" s="20"/>
      <c r="F257" s="21"/>
      <c r="G257" s="126"/>
      <c r="H257" s="127"/>
    </row>
    <row r="258" spans="1:8" s="22" customFormat="1" ht="15" customHeight="1">
      <c r="A258" s="220"/>
      <c r="B258" s="23"/>
      <c r="C258" s="221"/>
      <c r="D258" s="222"/>
      <c r="E258" s="20"/>
      <c r="F258" s="21"/>
      <c r="G258" s="126"/>
      <c r="H258" s="127"/>
    </row>
    <row r="259" spans="1:8" s="22" customFormat="1" ht="15" customHeight="1">
      <c r="A259" s="220"/>
      <c r="B259" s="23"/>
      <c r="C259" s="221"/>
      <c r="D259" s="222"/>
      <c r="E259" s="20"/>
      <c r="F259" s="21"/>
      <c r="G259" s="126"/>
      <c r="H259" s="127"/>
    </row>
    <row r="260" spans="1:8" s="22" customFormat="1" ht="15" customHeight="1">
      <c r="A260" s="220"/>
      <c r="B260" s="23"/>
      <c r="C260" s="221"/>
      <c r="D260" s="222"/>
      <c r="E260" s="20"/>
      <c r="F260" s="21"/>
      <c r="G260" s="126"/>
      <c r="H260" s="127"/>
    </row>
    <row r="261" spans="1:8" s="22" customFormat="1" ht="15" customHeight="1">
      <c r="A261" s="220"/>
      <c r="B261" s="23"/>
      <c r="C261" s="221"/>
      <c r="D261" s="222"/>
      <c r="E261" s="20"/>
      <c r="F261" s="21"/>
      <c r="G261" s="126"/>
      <c r="H261" s="127"/>
    </row>
    <row r="262" spans="1:8" s="22" customFormat="1" ht="15" customHeight="1">
      <c r="A262" s="220"/>
      <c r="B262" s="23"/>
      <c r="C262" s="221"/>
      <c r="D262" s="222"/>
      <c r="E262" s="20"/>
      <c r="F262" s="21"/>
      <c r="G262" s="126"/>
      <c r="H262" s="127"/>
    </row>
    <row r="263" spans="1:8" s="22" customFormat="1" ht="15" customHeight="1">
      <c r="A263" s="220"/>
      <c r="B263" s="23"/>
      <c r="C263" s="221"/>
      <c r="D263" s="222"/>
      <c r="E263" s="20"/>
      <c r="F263" s="21"/>
      <c r="G263" s="126"/>
      <c r="H263" s="127"/>
    </row>
    <row r="264" spans="1:8" s="22" customFormat="1" ht="15" customHeight="1">
      <c r="A264" s="220"/>
      <c r="B264" s="23"/>
      <c r="C264" s="221"/>
      <c r="D264" s="222"/>
      <c r="E264" s="20"/>
      <c r="F264" s="21"/>
      <c r="G264" s="126"/>
      <c r="H264" s="127"/>
    </row>
    <row r="265" spans="1:8" s="22" customFormat="1" ht="15" customHeight="1">
      <c r="A265" s="220"/>
      <c r="B265" s="23"/>
      <c r="C265" s="221"/>
      <c r="D265" s="222"/>
      <c r="E265" s="20"/>
      <c r="F265" s="21"/>
      <c r="G265" s="126"/>
      <c r="H265" s="127"/>
    </row>
    <row r="266" spans="1:8" s="22" customFormat="1" ht="15" customHeight="1">
      <c r="A266" s="220"/>
      <c r="B266" s="23"/>
      <c r="C266" s="221"/>
      <c r="D266" s="222"/>
      <c r="E266" s="20"/>
      <c r="F266" s="21"/>
      <c r="G266" s="126"/>
      <c r="H266" s="127"/>
    </row>
    <row r="267" spans="1:8" s="22" customFormat="1" ht="15" customHeight="1">
      <c r="A267" s="220"/>
      <c r="B267" s="23"/>
      <c r="C267" s="221"/>
      <c r="D267" s="222"/>
      <c r="E267" s="20"/>
      <c r="F267" s="21"/>
      <c r="G267" s="126"/>
      <c r="H267" s="127"/>
    </row>
    <row r="268" spans="1:8" s="22" customFormat="1" ht="15" customHeight="1">
      <c r="A268" s="220"/>
      <c r="B268" s="23"/>
      <c r="C268" s="221"/>
      <c r="D268" s="222"/>
      <c r="E268" s="20"/>
      <c r="F268" s="21"/>
      <c r="G268" s="126"/>
      <c r="H268" s="127"/>
    </row>
    <row r="269" spans="1:8" s="22" customFormat="1" ht="15" customHeight="1">
      <c r="A269" s="220"/>
      <c r="B269" s="23"/>
      <c r="C269" s="221"/>
      <c r="D269" s="222"/>
      <c r="E269" s="20"/>
      <c r="F269" s="21"/>
      <c r="G269" s="126"/>
      <c r="H269" s="127"/>
    </row>
    <row r="270" spans="1:8" s="22" customFormat="1" ht="15" customHeight="1">
      <c r="A270" s="220"/>
      <c r="B270" s="23"/>
      <c r="C270" s="221"/>
      <c r="D270" s="222"/>
      <c r="E270" s="20"/>
      <c r="F270" s="21"/>
      <c r="G270" s="126"/>
      <c r="H270" s="127"/>
    </row>
    <row r="271" spans="1:8" s="22" customFormat="1" ht="15" customHeight="1">
      <c r="A271" s="220"/>
      <c r="B271" s="23"/>
      <c r="C271" s="221"/>
      <c r="D271" s="222"/>
      <c r="E271" s="20"/>
      <c r="F271" s="21"/>
      <c r="G271" s="126"/>
      <c r="H271" s="127"/>
    </row>
    <row r="272" spans="1:8" s="22" customFormat="1" ht="15" customHeight="1">
      <c r="A272" s="220"/>
      <c r="B272" s="23"/>
      <c r="C272" s="221"/>
      <c r="D272" s="222"/>
      <c r="E272" s="20"/>
      <c r="F272" s="21"/>
      <c r="G272" s="126"/>
      <c r="H272" s="127"/>
    </row>
    <row r="273" spans="1:8" s="22" customFormat="1" ht="15" customHeight="1">
      <c r="A273" s="220"/>
      <c r="B273" s="23"/>
      <c r="C273" s="221"/>
      <c r="D273" s="222"/>
      <c r="E273" s="20"/>
      <c r="F273" s="21"/>
      <c r="G273" s="126"/>
      <c r="H273" s="127"/>
    </row>
    <row r="274" spans="1:8" s="22" customFormat="1" ht="15" customHeight="1">
      <c r="A274" s="220"/>
      <c r="B274" s="23"/>
      <c r="C274" s="221"/>
      <c r="D274" s="222"/>
      <c r="E274" s="20"/>
      <c r="F274" s="21"/>
      <c r="G274" s="126"/>
      <c r="H274" s="127"/>
    </row>
    <row r="275" spans="1:8" s="22" customFormat="1" ht="15" customHeight="1">
      <c r="A275" s="220"/>
      <c r="B275" s="23"/>
      <c r="C275" s="221"/>
      <c r="D275" s="222"/>
      <c r="E275" s="20"/>
      <c r="F275" s="21"/>
      <c r="G275" s="126"/>
      <c r="H275" s="127"/>
    </row>
    <row r="276" spans="1:8" s="22" customFormat="1" ht="15" customHeight="1">
      <c r="A276" s="220"/>
      <c r="B276" s="23"/>
      <c r="C276" s="221"/>
      <c r="D276" s="222"/>
      <c r="E276" s="20"/>
      <c r="F276" s="21"/>
      <c r="G276" s="126"/>
      <c r="H276" s="127"/>
    </row>
    <row r="277" spans="1:8" s="22" customFormat="1" ht="15" customHeight="1">
      <c r="A277" s="220"/>
      <c r="B277" s="23"/>
      <c r="C277" s="221"/>
      <c r="D277" s="222"/>
      <c r="E277" s="20"/>
      <c r="F277" s="21"/>
      <c r="G277" s="126"/>
      <c r="H277" s="127"/>
    </row>
    <row r="278" spans="1:8" s="22" customFormat="1" ht="15" customHeight="1">
      <c r="A278" s="220"/>
      <c r="B278" s="23"/>
      <c r="C278" s="221"/>
      <c r="D278" s="222"/>
      <c r="E278" s="20"/>
      <c r="F278" s="21"/>
      <c r="G278" s="126"/>
      <c r="H278" s="127"/>
    </row>
    <row r="279" spans="1:8" s="22" customFormat="1" ht="15" customHeight="1">
      <c r="A279" s="220"/>
      <c r="B279" s="23"/>
      <c r="C279" s="221"/>
      <c r="D279" s="222"/>
      <c r="E279" s="20"/>
      <c r="F279" s="21"/>
      <c r="G279" s="126"/>
      <c r="H279" s="127"/>
    </row>
    <row r="280" spans="1:8" s="22" customFormat="1" ht="15" customHeight="1">
      <c r="A280" s="220"/>
      <c r="B280" s="23"/>
      <c r="C280" s="221"/>
      <c r="D280" s="222"/>
      <c r="E280" s="20"/>
      <c r="F280" s="21"/>
      <c r="G280" s="126"/>
      <c r="H280" s="127"/>
    </row>
    <row r="281" spans="1:8" s="22" customFormat="1" ht="15" customHeight="1">
      <c r="A281" s="220"/>
      <c r="B281" s="23"/>
      <c r="C281" s="221"/>
      <c r="D281" s="222"/>
      <c r="E281" s="20"/>
      <c r="F281" s="21"/>
      <c r="G281" s="126"/>
      <c r="H281" s="127"/>
    </row>
    <row r="282" spans="1:8" s="22" customFormat="1" ht="15" customHeight="1">
      <c r="A282" s="220"/>
      <c r="B282" s="23"/>
      <c r="C282" s="221"/>
      <c r="D282" s="222"/>
      <c r="E282" s="20"/>
      <c r="F282" s="21"/>
      <c r="G282" s="126"/>
      <c r="H282" s="127"/>
    </row>
    <row r="283" spans="1:8" s="22" customFormat="1" ht="15" customHeight="1">
      <c r="A283" s="220"/>
      <c r="B283" s="23"/>
      <c r="C283" s="221"/>
      <c r="D283" s="222"/>
      <c r="E283" s="20"/>
      <c r="F283" s="21"/>
      <c r="G283" s="126"/>
      <c r="H283" s="127"/>
    </row>
    <row r="284" spans="1:8" s="22" customFormat="1" ht="15" customHeight="1">
      <c r="A284" s="220"/>
      <c r="B284" s="23"/>
      <c r="C284" s="221"/>
      <c r="D284" s="222"/>
      <c r="E284" s="20"/>
      <c r="F284" s="21"/>
      <c r="G284" s="126"/>
      <c r="H284" s="127"/>
    </row>
    <row r="285" spans="1:8" s="22" customFormat="1" ht="15" customHeight="1">
      <c r="A285" s="220"/>
      <c r="B285" s="23"/>
      <c r="C285" s="221"/>
      <c r="D285" s="222"/>
      <c r="E285" s="20"/>
      <c r="F285" s="21"/>
      <c r="G285" s="126"/>
      <c r="H285" s="127"/>
    </row>
    <row r="286" spans="1:8" s="22" customFormat="1" ht="15" customHeight="1">
      <c r="A286" s="220"/>
      <c r="B286" s="23"/>
      <c r="C286" s="221"/>
      <c r="D286" s="222"/>
      <c r="E286" s="20"/>
      <c r="F286" s="21"/>
      <c r="G286" s="126"/>
      <c r="H286" s="127"/>
    </row>
    <row r="287" spans="1:8" s="22" customFormat="1" ht="15" customHeight="1">
      <c r="A287" s="220"/>
      <c r="B287" s="23"/>
      <c r="C287" s="221"/>
      <c r="D287" s="222"/>
      <c r="E287" s="20"/>
      <c r="F287" s="21"/>
      <c r="G287" s="126"/>
      <c r="H287" s="127"/>
    </row>
    <row r="288" spans="1:8" s="22" customFormat="1" ht="15" customHeight="1">
      <c r="A288" s="220"/>
      <c r="B288" s="23"/>
      <c r="C288" s="221"/>
      <c r="D288" s="222"/>
      <c r="E288" s="20"/>
      <c r="F288" s="21"/>
      <c r="G288" s="126"/>
      <c r="H288" s="127"/>
    </row>
    <row r="289" spans="1:8" s="22" customFormat="1" ht="15" customHeight="1">
      <c r="A289" s="220"/>
      <c r="B289" s="23"/>
      <c r="C289" s="221"/>
      <c r="D289" s="222"/>
      <c r="E289" s="20"/>
      <c r="F289" s="21"/>
      <c r="G289" s="126"/>
      <c r="H289" s="127"/>
    </row>
    <row r="290" spans="1:8" s="22" customFormat="1" ht="15" customHeight="1">
      <c r="A290" s="220"/>
      <c r="B290" s="23"/>
      <c r="C290" s="221"/>
      <c r="D290" s="222"/>
      <c r="E290" s="20"/>
      <c r="F290" s="21"/>
      <c r="G290" s="126"/>
      <c r="H290" s="127"/>
    </row>
    <row r="291" spans="1:8" s="22" customFormat="1" ht="15" customHeight="1">
      <c r="A291" s="220"/>
      <c r="B291" s="23"/>
      <c r="C291" s="221"/>
      <c r="D291" s="222"/>
      <c r="E291" s="20"/>
      <c r="F291" s="21"/>
      <c r="G291" s="126"/>
      <c r="H291" s="127"/>
    </row>
    <row r="292" spans="1:8" s="22" customFormat="1" ht="15" customHeight="1">
      <c r="A292" s="220"/>
      <c r="B292" s="23"/>
      <c r="C292" s="221"/>
      <c r="D292" s="222"/>
      <c r="E292" s="20"/>
      <c r="F292" s="21"/>
      <c r="G292" s="126"/>
      <c r="H292" s="127"/>
    </row>
    <row r="293" spans="1:8" s="22" customFormat="1" ht="15" customHeight="1">
      <c r="A293" s="220"/>
      <c r="B293" s="23"/>
      <c r="C293" s="221"/>
      <c r="D293" s="222"/>
      <c r="E293" s="20"/>
      <c r="F293" s="21"/>
      <c r="G293" s="126"/>
      <c r="H293" s="127"/>
    </row>
    <row r="294" spans="1:8" s="22" customFormat="1" ht="15" customHeight="1">
      <c r="A294" s="220"/>
      <c r="B294" s="23"/>
      <c r="C294" s="221"/>
      <c r="D294" s="222"/>
      <c r="E294" s="20"/>
      <c r="F294" s="21"/>
      <c r="G294" s="126"/>
      <c r="H294" s="127"/>
    </row>
    <row r="295" spans="1:8" s="22" customFormat="1" ht="15" customHeight="1">
      <c r="A295" s="220"/>
      <c r="B295" s="23"/>
      <c r="C295" s="221"/>
      <c r="D295" s="222"/>
      <c r="E295" s="20"/>
      <c r="F295" s="21"/>
      <c r="G295" s="126"/>
      <c r="H295" s="127"/>
    </row>
    <row r="296" spans="1:8" s="22" customFormat="1" ht="15" customHeight="1">
      <c r="A296" s="220"/>
      <c r="B296" s="23"/>
      <c r="C296" s="221"/>
      <c r="D296" s="222"/>
      <c r="E296" s="20"/>
      <c r="F296" s="21"/>
      <c r="G296" s="126"/>
      <c r="H296" s="127"/>
    </row>
    <row r="297" spans="1:8" s="22" customFormat="1" ht="15" customHeight="1">
      <c r="A297" s="220"/>
      <c r="B297" s="23"/>
      <c r="C297" s="221"/>
      <c r="D297" s="222"/>
      <c r="E297" s="20"/>
      <c r="F297" s="21"/>
      <c r="G297" s="126"/>
      <c r="H297" s="127"/>
    </row>
    <row r="298" spans="1:8" s="22" customFormat="1" ht="15" customHeight="1">
      <c r="A298" s="220"/>
      <c r="B298" s="23"/>
      <c r="C298" s="221"/>
      <c r="D298" s="222"/>
      <c r="E298" s="20"/>
      <c r="F298" s="21"/>
      <c r="G298" s="126"/>
      <c r="H298" s="127"/>
    </row>
    <row r="299" spans="1:8" s="22" customFormat="1" ht="15" customHeight="1">
      <c r="A299" s="220"/>
      <c r="B299" s="23"/>
      <c r="C299" s="221"/>
      <c r="D299" s="222"/>
      <c r="E299" s="20"/>
      <c r="F299" s="21"/>
      <c r="G299" s="126"/>
      <c r="H299" s="127"/>
    </row>
    <row r="300" spans="1:8" s="22" customFormat="1" ht="15" customHeight="1">
      <c r="A300" s="220"/>
      <c r="B300" s="23"/>
      <c r="C300" s="221"/>
      <c r="D300" s="222"/>
      <c r="E300" s="20"/>
      <c r="F300" s="21"/>
      <c r="G300" s="126"/>
      <c r="H300" s="127"/>
    </row>
    <row r="301" spans="1:8" s="22" customFormat="1" ht="15" customHeight="1">
      <c r="A301" s="220"/>
      <c r="B301" s="23"/>
      <c r="C301" s="221"/>
      <c r="D301" s="222"/>
      <c r="E301" s="20"/>
      <c r="F301" s="21"/>
      <c r="G301" s="126"/>
      <c r="H301" s="127"/>
    </row>
    <row r="302" spans="1:8" s="22" customFormat="1" ht="15" customHeight="1">
      <c r="A302" s="220"/>
      <c r="B302" s="23"/>
      <c r="C302" s="221"/>
      <c r="D302" s="222"/>
      <c r="E302" s="20"/>
      <c r="F302" s="21"/>
      <c r="G302" s="126"/>
      <c r="H302" s="127"/>
    </row>
    <row r="303" spans="1:8" s="22" customFormat="1" ht="15" customHeight="1">
      <c r="A303" s="220"/>
      <c r="B303" s="23"/>
      <c r="C303" s="221"/>
      <c r="D303" s="222"/>
      <c r="E303" s="20"/>
      <c r="F303" s="21"/>
      <c r="G303" s="126"/>
      <c r="H303" s="127"/>
    </row>
    <row r="304" spans="1:8" s="22" customFormat="1" ht="15" customHeight="1">
      <c r="A304" s="220"/>
      <c r="B304" s="23"/>
      <c r="C304" s="221"/>
      <c r="D304" s="222"/>
      <c r="E304" s="20"/>
      <c r="F304" s="21"/>
      <c r="G304" s="126"/>
      <c r="H304" s="127"/>
    </row>
    <row r="305" spans="1:8" s="22" customFormat="1" ht="15" customHeight="1">
      <c r="A305" s="220"/>
      <c r="B305" s="23"/>
      <c r="C305" s="221"/>
      <c r="D305" s="222"/>
      <c r="E305" s="20"/>
      <c r="F305" s="21"/>
      <c r="G305" s="126"/>
      <c r="H305" s="127"/>
    </row>
    <row r="306" spans="1:8" s="22" customFormat="1" ht="15" customHeight="1">
      <c r="A306" s="220"/>
      <c r="B306" s="23"/>
      <c r="C306" s="221"/>
      <c r="D306" s="222"/>
      <c r="E306" s="20"/>
      <c r="F306" s="21"/>
      <c r="G306" s="126"/>
      <c r="H306" s="127"/>
    </row>
    <row r="307" spans="1:8" s="22" customFormat="1" ht="15" customHeight="1">
      <c r="A307" s="220"/>
      <c r="B307" s="23"/>
      <c r="C307" s="221"/>
      <c r="D307" s="222"/>
      <c r="E307" s="20"/>
      <c r="F307" s="21"/>
      <c r="G307" s="126"/>
      <c r="H307" s="127"/>
    </row>
    <row r="308" spans="1:8" s="22" customFormat="1" ht="15" customHeight="1">
      <c r="A308" s="220"/>
      <c r="B308" s="23"/>
      <c r="C308" s="221"/>
      <c r="D308" s="222"/>
      <c r="E308" s="20"/>
      <c r="F308" s="21"/>
      <c r="G308" s="126"/>
      <c r="H308" s="127"/>
    </row>
    <row r="309" spans="1:8" s="22" customFormat="1" ht="15" customHeight="1">
      <c r="A309" s="220"/>
      <c r="B309" s="23"/>
      <c r="C309" s="221"/>
      <c r="D309" s="222"/>
      <c r="E309" s="20"/>
      <c r="F309" s="21"/>
      <c r="G309" s="126"/>
      <c r="H309" s="127"/>
    </row>
    <row r="310" spans="1:8" s="22" customFormat="1" ht="15" customHeight="1">
      <c r="A310" s="220"/>
      <c r="B310" s="23"/>
      <c r="C310" s="221"/>
      <c r="D310" s="222"/>
      <c r="E310" s="20"/>
      <c r="F310" s="21"/>
      <c r="G310" s="126"/>
      <c r="H310" s="127"/>
    </row>
    <row r="311" spans="1:8" s="22" customFormat="1" ht="15" customHeight="1">
      <c r="A311" s="220"/>
      <c r="B311" s="23"/>
      <c r="C311" s="221"/>
      <c r="D311" s="222"/>
      <c r="E311" s="20"/>
      <c r="F311" s="21"/>
      <c r="G311" s="126"/>
      <c r="H311" s="127"/>
    </row>
    <row r="312" spans="1:8" s="22" customFormat="1" ht="15" customHeight="1">
      <c r="A312" s="220"/>
      <c r="B312" s="23"/>
      <c r="C312" s="221"/>
      <c r="D312" s="222"/>
      <c r="E312" s="20"/>
      <c r="F312" s="21"/>
      <c r="G312" s="126"/>
      <c r="H312" s="127"/>
    </row>
    <row r="313" spans="1:8" s="22" customFormat="1" ht="15" customHeight="1">
      <c r="A313" s="220"/>
      <c r="B313" s="23"/>
      <c r="C313" s="221"/>
      <c r="D313" s="222"/>
      <c r="E313" s="20"/>
      <c r="F313" s="21"/>
      <c r="G313" s="126"/>
      <c r="H313" s="127"/>
    </row>
    <row r="314" spans="1:8" s="22" customFormat="1" ht="15" customHeight="1">
      <c r="A314" s="220"/>
      <c r="B314" s="23"/>
      <c r="C314" s="221"/>
      <c r="D314" s="222"/>
      <c r="E314" s="20"/>
      <c r="F314" s="21"/>
      <c r="G314" s="126"/>
      <c r="H314" s="127"/>
    </row>
    <row r="315" spans="1:8" s="22" customFormat="1" ht="15" customHeight="1">
      <c r="A315" s="220"/>
      <c r="B315" s="23"/>
      <c r="C315" s="221"/>
      <c r="D315" s="222"/>
      <c r="E315" s="20"/>
      <c r="F315" s="21"/>
      <c r="G315" s="126"/>
      <c r="H315" s="127"/>
    </row>
    <row r="316" spans="1:8" s="22" customFormat="1" ht="15" customHeight="1">
      <c r="A316" s="220"/>
      <c r="B316" s="23"/>
      <c r="C316" s="221"/>
      <c r="D316" s="222"/>
      <c r="E316" s="20"/>
      <c r="F316" s="21"/>
      <c r="G316" s="126"/>
      <c r="H316" s="127"/>
    </row>
    <row r="317" spans="1:8" s="22" customFormat="1" ht="15" customHeight="1">
      <c r="A317" s="220"/>
      <c r="B317" s="23"/>
      <c r="C317" s="221"/>
      <c r="D317" s="222"/>
      <c r="E317" s="20"/>
      <c r="F317" s="21"/>
      <c r="G317" s="126"/>
      <c r="H317" s="127"/>
    </row>
    <row r="318" spans="1:8" s="22" customFormat="1" ht="15" customHeight="1">
      <c r="A318" s="220"/>
      <c r="B318" s="23"/>
      <c r="C318" s="221"/>
      <c r="D318" s="222"/>
      <c r="E318" s="20"/>
      <c r="F318" s="21"/>
      <c r="G318" s="126"/>
      <c r="H318" s="127"/>
    </row>
    <row r="319" spans="1:8" s="22" customFormat="1" ht="15" customHeight="1">
      <c r="A319" s="220"/>
      <c r="B319" s="23"/>
      <c r="C319" s="221"/>
      <c r="D319" s="222"/>
      <c r="E319" s="20"/>
      <c r="F319" s="21"/>
      <c r="G319" s="126"/>
      <c r="H319" s="127"/>
    </row>
    <row r="320" spans="1:8" s="22" customFormat="1" ht="15" customHeight="1">
      <c r="A320" s="220"/>
      <c r="B320" s="23"/>
      <c r="C320" s="221"/>
      <c r="D320" s="222"/>
      <c r="E320" s="20"/>
      <c r="F320" s="21"/>
      <c r="G320" s="126"/>
      <c r="H320" s="127"/>
    </row>
    <row r="321" spans="1:8" s="22" customFormat="1" ht="15" customHeight="1">
      <c r="A321" s="220"/>
      <c r="B321" s="23"/>
      <c r="C321" s="221"/>
      <c r="D321" s="222"/>
      <c r="E321" s="20"/>
      <c r="F321" s="21"/>
      <c r="G321" s="126"/>
      <c r="H321" s="127"/>
    </row>
    <row r="322" spans="1:8" s="22" customFormat="1" ht="15" customHeight="1">
      <c r="A322" s="220"/>
      <c r="B322" s="23"/>
      <c r="C322" s="221"/>
      <c r="D322" s="222"/>
      <c r="E322" s="20"/>
      <c r="F322" s="21"/>
      <c r="G322" s="126"/>
      <c r="H322" s="127"/>
    </row>
    <row r="323" spans="1:8" s="22" customFormat="1" ht="15" customHeight="1">
      <c r="A323" s="220"/>
      <c r="B323" s="23"/>
      <c r="C323" s="221"/>
      <c r="D323" s="222"/>
      <c r="E323" s="20"/>
      <c r="F323" s="21"/>
      <c r="G323" s="126"/>
      <c r="H323" s="127"/>
    </row>
    <row r="324" spans="1:8" s="22" customFormat="1" ht="15" customHeight="1">
      <c r="A324" s="220"/>
      <c r="B324" s="23"/>
      <c r="C324" s="221"/>
      <c r="D324" s="222"/>
      <c r="E324" s="20"/>
      <c r="F324" s="21"/>
      <c r="G324" s="126"/>
      <c r="H324" s="127"/>
    </row>
    <row r="325" spans="1:8" s="22" customFormat="1" ht="15" customHeight="1">
      <c r="A325" s="220"/>
      <c r="B325" s="23"/>
      <c r="C325" s="221"/>
      <c r="D325" s="222"/>
      <c r="E325" s="20"/>
      <c r="F325" s="21"/>
      <c r="G325" s="126"/>
      <c r="H325" s="127"/>
    </row>
    <row r="326" spans="1:8" s="22" customFormat="1" ht="15" customHeight="1">
      <c r="A326" s="220"/>
      <c r="B326" s="23"/>
      <c r="C326" s="221"/>
      <c r="D326" s="222"/>
      <c r="E326" s="20"/>
      <c r="F326" s="21"/>
      <c r="G326" s="126"/>
      <c r="H326" s="127"/>
    </row>
    <row r="327" spans="1:8" s="22" customFormat="1" ht="15" customHeight="1">
      <c r="A327" s="220"/>
      <c r="B327" s="23"/>
      <c r="C327" s="221"/>
      <c r="D327" s="222"/>
      <c r="E327" s="20"/>
      <c r="F327" s="21"/>
      <c r="G327" s="126"/>
      <c r="H327" s="127"/>
    </row>
    <row r="328" spans="1:8" s="22" customFormat="1" ht="15" customHeight="1">
      <c r="A328" s="220"/>
      <c r="B328" s="23"/>
      <c r="C328" s="221"/>
      <c r="D328" s="222"/>
      <c r="E328" s="20"/>
      <c r="F328" s="21"/>
      <c r="G328" s="126"/>
      <c r="H328" s="127"/>
    </row>
    <row r="329" spans="1:8" s="22" customFormat="1" ht="15" customHeight="1">
      <c r="A329" s="220"/>
      <c r="B329" s="23"/>
      <c r="C329" s="221"/>
      <c r="D329" s="222"/>
      <c r="E329" s="20"/>
      <c r="F329" s="21"/>
      <c r="G329" s="126"/>
      <c r="H329" s="127"/>
    </row>
    <row r="330" spans="1:8" s="22" customFormat="1" ht="15" customHeight="1">
      <c r="A330" s="220"/>
      <c r="B330" s="23"/>
      <c r="C330" s="221"/>
      <c r="D330" s="222"/>
      <c r="E330" s="20"/>
      <c r="F330" s="21"/>
      <c r="G330" s="126"/>
      <c r="H330" s="127"/>
    </row>
    <row r="331" spans="1:8" s="22" customFormat="1" ht="15" customHeight="1">
      <c r="A331" s="220"/>
      <c r="B331" s="23"/>
      <c r="C331" s="221"/>
      <c r="D331" s="222"/>
      <c r="E331" s="20"/>
      <c r="F331" s="21"/>
      <c r="G331" s="126"/>
      <c r="H331" s="127"/>
    </row>
    <row r="332" spans="1:8" s="22" customFormat="1" ht="15" customHeight="1">
      <c r="A332" s="220"/>
      <c r="B332" s="23"/>
      <c r="C332" s="221"/>
      <c r="D332" s="222"/>
      <c r="E332" s="20"/>
      <c r="F332" s="21"/>
      <c r="G332" s="126"/>
      <c r="H332" s="127"/>
    </row>
    <row r="333" spans="1:8" s="22" customFormat="1" ht="15" customHeight="1">
      <c r="A333" s="220"/>
      <c r="B333" s="23"/>
      <c r="C333" s="221"/>
      <c r="D333" s="222"/>
      <c r="E333" s="20"/>
      <c r="F333" s="21"/>
      <c r="G333" s="126"/>
      <c r="H333" s="127"/>
    </row>
    <row r="334" spans="1:8" s="22" customFormat="1" ht="15" customHeight="1">
      <c r="A334" s="220"/>
      <c r="B334" s="23"/>
      <c r="C334" s="221"/>
      <c r="D334" s="222"/>
      <c r="E334" s="20"/>
      <c r="F334" s="21"/>
      <c r="G334" s="126"/>
      <c r="H334" s="127"/>
    </row>
    <row r="335" spans="1:8" s="22" customFormat="1" ht="15" customHeight="1">
      <c r="A335" s="220"/>
      <c r="B335" s="23"/>
      <c r="C335" s="221"/>
      <c r="D335" s="222"/>
      <c r="E335" s="20"/>
      <c r="F335" s="21"/>
      <c r="G335" s="126"/>
      <c r="H335" s="127"/>
    </row>
    <row r="336" spans="1:8" s="22" customFormat="1" ht="15" customHeight="1">
      <c r="A336" s="220"/>
      <c r="B336" s="23"/>
      <c r="C336" s="221"/>
      <c r="D336" s="222"/>
      <c r="E336" s="20"/>
      <c r="F336" s="21"/>
      <c r="G336" s="126"/>
      <c r="H336" s="127"/>
    </row>
    <row r="337" spans="1:8" s="22" customFormat="1" ht="15" customHeight="1">
      <c r="A337" s="220"/>
      <c r="B337" s="23"/>
      <c r="C337" s="221"/>
      <c r="D337" s="222"/>
      <c r="E337" s="20"/>
      <c r="F337" s="21"/>
      <c r="G337" s="126"/>
      <c r="H337" s="127"/>
    </row>
    <row r="338" spans="1:8" s="22" customFormat="1" ht="15" customHeight="1">
      <c r="A338" s="220"/>
      <c r="B338" s="23"/>
      <c r="C338" s="221"/>
      <c r="D338" s="222"/>
      <c r="E338" s="20"/>
      <c r="F338" s="21"/>
      <c r="G338" s="126"/>
      <c r="H338" s="127"/>
    </row>
    <row r="339" spans="1:8" s="22" customFormat="1" ht="15" customHeight="1">
      <c r="A339" s="220"/>
      <c r="B339" s="23"/>
      <c r="C339" s="221"/>
      <c r="D339" s="222"/>
      <c r="E339" s="20"/>
      <c r="F339" s="21"/>
      <c r="G339" s="126"/>
      <c r="H339" s="127"/>
    </row>
    <row r="340" spans="1:8" s="22" customFormat="1" ht="15" customHeight="1">
      <c r="A340" s="220"/>
      <c r="B340" s="23"/>
      <c r="C340" s="221"/>
      <c r="D340" s="222"/>
      <c r="E340" s="20"/>
      <c r="F340" s="21"/>
      <c r="G340" s="126"/>
      <c r="H340" s="127"/>
    </row>
    <row r="341" spans="1:8" s="22" customFormat="1" ht="15" customHeight="1">
      <c r="A341" s="220"/>
      <c r="B341" s="23"/>
      <c r="C341" s="221"/>
      <c r="D341" s="222"/>
      <c r="E341" s="20"/>
      <c r="F341" s="21"/>
      <c r="G341" s="126"/>
      <c r="H341" s="127"/>
    </row>
    <row r="342" spans="1:8" s="22" customFormat="1" ht="15" customHeight="1">
      <c r="A342" s="220"/>
      <c r="B342" s="23"/>
      <c r="C342" s="221"/>
      <c r="D342" s="222"/>
      <c r="E342" s="20"/>
      <c r="F342" s="21"/>
      <c r="G342" s="126"/>
      <c r="H342" s="127"/>
    </row>
    <row r="343" spans="1:8" s="22" customFormat="1" ht="15" customHeight="1">
      <c r="A343" s="220"/>
      <c r="B343" s="23"/>
      <c r="C343" s="221"/>
      <c r="D343" s="222"/>
      <c r="E343" s="20"/>
      <c r="F343" s="21"/>
      <c r="G343" s="126"/>
      <c r="H343" s="127"/>
    </row>
    <row r="344" spans="1:8" s="22" customFormat="1" ht="15" customHeight="1">
      <c r="A344" s="220"/>
      <c r="B344" s="23"/>
      <c r="C344" s="221"/>
      <c r="D344" s="222"/>
      <c r="E344" s="20"/>
      <c r="F344" s="21"/>
      <c r="G344" s="126"/>
      <c r="H344" s="127"/>
    </row>
    <row r="345" spans="1:8" s="22" customFormat="1" ht="15" customHeight="1">
      <c r="A345" s="220"/>
      <c r="B345" s="23"/>
      <c r="C345" s="221"/>
      <c r="D345" s="222"/>
      <c r="E345" s="20"/>
      <c r="F345" s="21"/>
      <c r="G345" s="126"/>
      <c r="H345" s="127"/>
    </row>
    <row r="346" spans="1:8" s="22" customFormat="1" ht="15" customHeight="1">
      <c r="A346" s="220"/>
      <c r="B346" s="23"/>
      <c r="C346" s="221"/>
      <c r="D346" s="222"/>
      <c r="E346" s="20"/>
      <c r="F346" s="21"/>
      <c r="G346" s="126"/>
      <c r="H346" s="127"/>
    </row>
    <row r="347" spans="1:8" s="22" customFormat="1" ht="15" customHeight="1">
      <c r="A347" s="220"/>
      <c r="B347" s="23"/>
      <c r="C347" s="221"/>
      <c r="D347" s="222"/>
      <c r="E347" s="20"/>
      <c r="F347" s="21"/>
      <c r="G347" s="126"/>
      <c r="H347" s="127"/>
    </row>
    <row r="348" spans="1:8" s="22" customFormat="1" ht="15" customHeight="1">
      <c r="A348" s="220"/>
      <c r="B348" s="23"/>
      <c r="C348" s="221"/>
      <c r="D348" s="222"/>
      <c r="E348" s="20"/>
      <c r="F348" s="21"/>
      <c r="G348" s="126"/>
      <c r="H348" s="127"/>
    </row>
    <row r="349" spans="1:8" s="22" customFormat="1" ht="15" customHeight="1">
      <c r="A349" s="220"/>
      <c r="B349" s="23"/>
      <c r="C349" s="221"/>
      <c r="D349" s="222"/>
      <c r="E349" s="20"/>
      <c r="F349" s="21"/>
      <c r="G349" s="126"/>
      <c r="H349" s="127"/>
    </row>
    <row r="350" spans="1:8" s="22" customFormat="1" ht="15" customHeight="1">
      <c r="A350" s="220"/>
      <c r="B350" s="23"/>
      <c r="C350" s="221"/>
      <c r="D350" s="222"/>
      <c r="E350" s="20"/>
      <c r="F350" s="21"/>
      <c r="G350" s="126"/>
      <c r="H350" s="127"/>
    </row>
    <row r="351" spans="1:8" s="22" customFormat="1" ht="15" customHeight="1">
      <c r="A351" s="220"/>
      <c r="B351" s="23"/>
      <c r="C351" s="221"/>
      <c r="D351" s="222"/>
      <c r="E351" s="20"/>
      <c r="F351" s="21"/>
      <c r="G351" s="126"/>
      <c r="H351" s="127"/>
    </row>
    <row r="352" spans="1:8" s="22" customFormat="1" ht="15" customHeight="1">
      <c r="A352" s="220"/>
      <c r="B352" s="23"/>
      <c r="C352" s="221"/>
      <c r="D352" s="222"/>
      <c r="E352" s="20"/>
      <c r="F352" s="21"/>
      <c r="G352" s="126"/>
      <c r="H352" s="127"/>
    </row>
    <row r="353" spans="1:8" s="22" customFormat="1" ht="15" customHeight="1">
      <c r="A353" s="220"/>
      <c r="B353" s="23"/>
      <c r="C353" s="221"/>
      <c r="D353" s="222"/>
      <c r="E353" s="20"/>
      <c r="F353" s="21"/>
      <c r="G353" s="126"/>
      <c r="H353" s="127"/>
    </row>
    <row r="354" spans="1:8" s="22" customFormat="1" ht="15" customHeight="1">
      <c r="A354" s="220"/>
      <c r="B354" s="23"/>
      <c r="C354" s="221"/>
      <c r="D354" s="222"/>
      <c r="E354" s="20"/>
      <c r="F354" s="21"/>
      <c r="G354" s="126"/>
      <c r="H354" s="127"/>
    </row>
    <row r="355" spans="1:8" s="22" customFormat="1" ht="15" customHeight="1">
      <c r="A355" s="220"/>
      <c r="B355" s="23"/>
      <c r="C355" s="221"/>
      <c r="D355" s="222"/>
      <c r="E355" s="20"/>
      <c r="F355" s="21"/>
      <c r="G355" s="126"/>
      <c r="H355" s="127"/>
    </row>
    <row r="356" spans="1:8" s="22" customFormat="1" ht="15" customHeight="1">
      <c r="A356" s="220"/>
      <c r="B356" s="23"/>
      <c r="C356" s="221"/>
      <c r="D356" s="222"/>
      <c r="E356" s="20"/>
      <c r="F356" s="21"/>
      <c r="G356" s="126"/>
      <c r="H356" s="127"/>
    </row>
    <row r="357" spans="1:8" s="22" customFormat="1" ht="15" customHeight="1">
      <c r="A357" s="220"/>
      <c r="B357" s="23"/>
      <c r="C357" s="221"/>
      <c r="D357" s="222"/>
      <c r="E357" s="20"/>
      <c r="F357" s="21"/>
      <c r="G357" s="126"/>
      <c r="H357" s="127"/>
    </row>
    <row r="358" spans="1:8" s="22" customFormat="1" ht="15" customHeight="1">
      <c r="A358" s="220"/>
      <c r="B358" s="23"/>
      <c r="C358" s="221"/>
      <c r="D358" s="222"/>
      <c r="E358" s="20"/>
      <c r="F358" s="21"/>
      <c r="G358" s="126"/>
      <c r="H358" s="127"/>
    </row>
    <row r="359" spans="1:8" s="22" customFormat="1" ht="15" customHeight="1">
      <c r="A359" s="220"/>
      <c r="B359" s="23"/>
      <c r="C359" s="221"/>
      <c r="D359" s="222"/>
      <c r="E359" s="20"/>
      <c r="F359" s="21"/>
      <c r="G359" s="126"/>
      <c r="H359" s="127"/>
    </row>
    <row r="360" spans="1:8" s="22" customFormat="1" ht="15" customHeight="1">
      <c r="A360" s="220"/>
      <c r="B360" s="23"/>
      <c r="C360" s="221"/>
      <c r="D360" s="222"/>
      <c r="E360" s="20"/>
      <c r="F360" s="21"/>
      <c r="G360" s="126"/>
      <c r="H360" s="127"/>
    </row>
    <row r="361" spans="1:8" s="22" customFormat="1" ht="15" customHeight="1">
      <c r="A361" s="220"/>
      <c r="B361" s="23"/>
      <c r="C361" s="221"/>
      <c r="D361" s="222"/>
      <c r="E361" s="20"/>
      <c r="F361" s="21"/>
      <c r="G361" s="126"/>
      <c r="H361" s="127"/>
    </row>
    <row r="362" spans="1:8" s="22" customFormat="1" ht="15" customHeight="1">
      <c r="A362" s="220"/>
      <c r="B362" s="23"/>
      <c r="C362" s="221"/>
      <c r="D362" s="222"/>
      <c r="E362" s="20"/>
      <c r="F362" s="21"/>
      <c r="G362" s="126"/>
      <c r="H362" s="127"/>
    </row>
    <row r="363" spans="1:8" s="22" customFormat="1" ht="15" customHeight="1">
      <c r="A363" s="220"/>
      <c r="B363" s="23"/>
      <c r="C363" s="221"/>
      <c r="D363" s="222"/>
      <c r="E363" s="20"/>
      <c r="F363" s="21"/>
      <c r="G363" s="126"/>
      <c r="H363" s="127"/>
    </row>
    <row r="364" spans="1:8" s="22" customFormat="1" ht="15" customHeight="1">
      <c r="A364" s="220"/>
      <c r="B364" s="23"/>
      <c r="C364" s="221"/>
      <c r="D364" s="222"/>
      <c r="E364" s="20"/>
      <c r="F364" s="21"/>
      <c r="G364" s="126"/>
      <c r="H364" s="127"/>
    </row>
    <row r="365" spans="1:8" s="22" customFormat="1" ht="15" customHeight="1">
      <c r="A365" s="220"/>
      <c r="B365" s="23"/>
      <c r="C365" s="221"/>
      <c r="D365" s="222"/>
      <c r="E365" s="20"/>
      <c r="F365" s="21"/>
      <c r="G365" s="126"/>
      <c r="H365" s="127"/>
    </row>
    <row r="366" spans="1:8" s="22" customFormat="1" ht="15" customHeight="1">
      <c r="A366" s="220"/>
      <c r="B366" s="23"/>
      <c r="C366" s="221"/>
      <c r="D366" s="222"/>
      <c r="E366" s="20"/>
      <c r="F366" s="21"/>
      <c r="G366" s="126"/>
      <c r="H366" s="127"/>
    </row>
    <row r="367" spans="1:8" s="22" customFormat="1" ht="15" customHeight="1">
      <c r="A367" s="220"/>
      <c r="B367" s="23"/>
      <c r="C367" s="221"/>
      <c r="D367" s="222"/>
      <c r="E367" s="20"/>
      <c r="F367" s="21"/>
      <c r="G367" s="126"/>
      <c r="H367" s="127"/>
    </row>
    <row r="368" spans="1:8" s="22" customFormat="1" ht="15" customHeight="1">
      <c r="A368" s="220"/>
      <c r="B368" s="23"/>
      <c r="C368" s="221"/>
      <c r="D368" s="222"/>
      <c r="E368" s="20"/>
      <c r="F368" s="21"/>
      <c r="G368" s="126"/>
      <c r="H368" s="127"/>
    </row>
    <row r="369" spans="1:8" s="22" customFormat="1" ht="15" customHeight="1">
      <c r="A369" s="220"/>
      <c r="B369" s="23"/>
      <c r="C369" s="221"/>
      <c r="D369" s="222"/>
      <c r="E369" s="20"/>
      <c r="F369" s="21"/>
      <c r="G369" s="126"/>
      <c r="H369" s="127"/>
    </row>
    <row r="370" spans="1:8" s="22" customFormat="1" ht="15" customHeight="1">
      <c r="A370" s="220"/>
      <c r="B370" s="23"/>
      <c r="C370" s="221"/>
      <c r="D370" s="222"/>
      <c r="E370" s="20"/>
      <c r="F370" s="21"/>
      <c r="G370" s="126"/>
      <c r="H370" s="127"/>
    </row>
    <row r="371" spans="1:8" s="22" customFormat="1" ht="15" customHeight="1">
      <c r="A371" s="220"/>
      <c r="B371" s="23"/>
      <c r="C371" s="221"/>
      <c r="D371" s="222"/>
      <c r="E371" s="20"/>
      <c r="F371" s="21"/>
      <c r="G371" s="126"/>
      <c r="H371" s="127"/>
    </row>
    <row r="372" spans="1:8" s="22" customFormat="1" ht="15" customHeight="1">
      <c r="A372" s="220"/>
      <c r="B372" s="23"/>
      <c r="C372" s="221"/>
      <c r="D372" s="222"/>
      <c r="E372" s="20"/>
      <c r="F372" s="21"/>
      <c r="G372" s="126"/>
      <c r="H372" s="127"/>
    </row>
    <row r="373" spans="1:8" s="22" customFormat="1" ht="15" customHeight="1">
      <c r="A373" s="220"/>
      <c r="B373" s="23"/>
      <c r="C373" s="221"/>
      <c r="D373" s="222"/>
      <c r="E373" s="20"/>
      <c r="F373" s="21"/>
      <c r="G373" s="126"/>
      <c r="H373" s="127"/>
    </row>
    <row r="374" spans="1:8" s="22" customFormat="1" ht="15" customHeight="1">
      <c r="A374" s="220"/>
      <c r="B374" s="23"/>
      <c r="C374" s="221"/>
      <c r="D374" s="222"/>
      <c r="E374" s="20"/>
      <c r="F374" s="21"/>
      <c r="G374" s="126"/>
      <c r="H374" s="127"/>
    </row>
    <row r="375" spans="1:8" s="22" customFormat="1" ht="15" customHeight="1">
      <c r="A375" s="220"/>
      <c r="B375" s="23"/>
      <c r="C375" s="221"/>
      <c r="D375" s="222"/>
      <c r="E375" s="20"/>
      <c r="F375" s="21"/>
      <c r="G375" s="126"/>
      <c r="H375" s="127"/>
    </row>
    <row r="376" spans="1:8" s="22" customFormat="1" ht="15" customHeight="1">
      <c r="A376" s="220"/>
      <c r="B376" s="23"/>
      <c r="C376" s="221"/>
      <c r="D376" s="222"/>
      <c r="E376" s="20"/>
      <c r="F376" s="21"/>
      <c r="G376" s="126"/>
      <c r="H376" s="127"/>
    </row>
    <row r="377" spans="1:8" s="22" customFormat="1" ht="15" customHeight="1">
      <c r="A377" s="220"/>
      <c r="B377" s="23"/>
      <c r="C377" s="221"/>
      <c r="D377" s="222"/>
      <c r="E377" s="20"/>
      <c r="F377" s="21"/>
      <c r="G377" s="126"/>
      <c r="H377" s="127"/>
    </row>
    <row r="378" spans="1:8" s="22" customFormat="1" ht="15" customHeight="1">
      <c r="A378" s="220"/>
      <c r="B378" s="23"/>
      <c r="C378" s="221"/>
      <c r="D378" s="222"/>
      <c r="E378" s="20"/>
      <c r="F378" s="21"/>
      <c r="G378" s="126"/>
      <c r="H378" s="127"/>
    </row>
    <row r="379" spans="1:8" s="22" customFormat="1" ht="15" customHeight="1">
      <c r="A379" s="220"/>
      <c r="B379" s="23"/>
      <c r="C379" s="221"/>
      <c r="D379" s="222"/>
      <c r="E379" s="20"/>
      <c r="F379" s="21"/>
      <c r="G379" s="126"/>
      <c r="H379" s="127"/>
    </row>
    <row r="380" spans="1:8" s="22" customFormat="1" ht="15" customHeight="1">
      <c r="A380" s="220"/>
      <c r="B380" s="23"/>
      <c r="C380" s="221"/>
      <c r="D380" s="222"/>
      <c r="E380" s="20"/>
      <c r="F380" s="21"/>
      <c r="G380" s="126"/>
      <c r="H380" s="127"/>
    </row>
    <row r="381" spans="1:8" s="22" customFormat="1" ht="12.75">
      <c r="A381" s="220"/>
      <c r="B381" s="224"/>
      <c r="C381" s="221"/>
      <c r="D381" s="222"/>
      <c r="E381" s="20"/>
      <c r="F381" s="21"/>
      <c r="G381" s="126"/>
      <c r="H381" s="127"/>
    </row>
    <row r="382" spans="1:8">
      <c r="A382" s="194"/>
      <c r="B382" s="53"/>
      <c r="C382" s="52"/>
      <c r="D382" s="52"/>
      <c r="E382" s="40"/>
    </row>
    <row r="383" spans="1:8">
      <c r="A383" s="194"/>
      <c r="B383" s="53"/>
      <c r="C383" s="52"/>
      <c r="D383" s="52"/>
      <c r="E383" s="40"/>
      <c r="F383" s="29"/>
      <c r="H383" s="29"/>
    </row>
    <row r="384" spans="1:8">
      <c r="A384" s="194"/>
      <c r="B384" s="53"/>
      <c r="C384" s="52"/>
      <c r="D384" s="52"/>
      <c r="E384" s="40"/>
      <c r="F384" s="29"/>
      <c r="H384" s="29"/>
    </row>
    <row r="385" spans="1:8">
      <c r="A385" s="194"/>
      <c r="B385" s="53"/>
      <c r="C385" s="52"/>
      <c r="D385" s="52"/>
      <c r="E385" s="40"/>
      <c r="F385" s="29"/>
      <c r="H385" s="29"/>
    </row>
    <row r="386" spans="1:8">
      <c r="A386" s="194"/>
      <c r="B386" s="53"/>
      <c r="C386" s="52"/>
      <c r="D386" s="52"/>
      <c r="E386" s="40"/>
      <c r="F386" s="29"/>
      <c r="H386" s="29"/>
    </row>
    <row r="387" spans="1:8">
      <c r="A387" s="194"/>
      <c r="B387" s="53"/>
      <c r="C387" s="52"/>
      <c r="D387" s="52"/>
      <c r="E387" s="40"/>
      <c r="F387" s="29"/>
      <c r="H387" s="29"/>
    </row>
    <row r="388" spans="1:8">
      <c r="A388" s="194"/>
      <c r="B388" s="53"/>
      <c r="C388" s="52"/>
      <c r="D388" s="52"/>
      <c r="E388" s="40"/>
      <c r="F388" s="29"/>
      <c r="H388" s="29"/>
    </row>
    <row r="389" spans="1:8">
      <c r="A389" s="194"/>
      <c r="B389" s="53"/>
      <c r="C389" s="52"/>
      <c r="D389" s="52"/>
      <c r="E389" s="40"/>
      <c r="F389" s="29"/>
      <c r="H389" s="29"/>
    </row>
    <row r="390" spans="1:8">
      <c r="A390" s="194"/>
      <c r="B390" s="53"/>
      <c r="C390" s="52"/>
      <c r="D390" s="52"/>
      <c r="E390" s="40"/>
      <c r="F390" s="29"/>
      <c r="H390" s="29"/>
    </row>
    <row r="391" spans="1:8">
      <c r="A391" s="194"/>
      <c r="B391" s="53"/>
      <c r="C391" s="52"/>
      <c r="D391" s="52"/>
      <c r="E391" s="40"/>
      <c r="F391" s="29"/>
      <c r="H391" s="29"/>
    </row>
    <row r="392" spans="1:8">
      <c r="A392" s="194"/>
      <c r="B392" s="53"/>
      <c r="C392" s="52"/>
      <c r="D392" s="52"/>
      <c r="E392" s="40"/>
      <c r="F392" s="29"/>
      <c r="H392" s="29"/>
    </row>
    <row r="393" spans="1:8">
      <c r="A393" s="194"/>
      <c r="B393" s="53"/>
      <c r="C393" s="52"/>
      <c r="D393" s="52"/>
      <c r="E393" s="40"/>
      <c r="F393" s="29"/>
      <c r="H393" s="29"/>
    </row>
    <row r="394" spans="1:8">
      <c r="A394" s="194"/>
      <c r="B394" s="53"/>
      <c r="C394" s="52"/>
      <c r="D394" s="52"/>
      <c r="E394" s="40"/>
      <c r="F394" s="29"/>
      <c r="H394" s="29"/>
    </row>
    <row r="395" spans="1:8">
      <c r="A395" s="194"/>
      <c r="B395" s="53"/>
      <c r="C395" s="52"/>
      <c r="D395" s="52"/>
      <c r="E395" s="40"/>
      <c r="F395" s="29"/>
      <c r="H395" s="29"/>
    </row>
    <row r="396" spans="1:8">
      <c r="B396" s="53"/>
      <c r="C396" s="52"/>
      <c r="D396" s="52"/>
      <c r="E396" s="40"/>
      <c r="F396" s="29"/>
      <c r="H396" s="29"/>
    </row>
    <row r="397" spans="1:8">
      <c r="B397" s="53"/>
      <c r="C397" s="52"/>
      <c r="D397" s="52"/>
      <c r="E397" s="40"/>
      <c r="F397" s="29"/>
      <c r="H397" s="29"/>
    </row>
    <row r="398" spans="1:8">
      <c r="B398" s="53"/>
      <c r="C398" s="52"/>
      <c r="D398" s="52"/>
      <c r="E398" s="40"/>
      <c r="F398" s="29"/>
      <c r="H398" s="29"/>
    </row>
    <row r="399" spans="1:8">
      <c r="A399" s="321"/>
      <c r="B399" s="53"/>
      <c r="C399" s="52"/>
      <c r="D399" s="52"/>
      <c r="E399" s="40"/>
      <c r="F399" s="29"/>
      <c r="H399" s="29"/>
    </row>
    <row r="400" spans="1:8">
      <c r="A400" s="321"/>
      <c r="B400" s="53"/>
      <c r="C400" s="52"/>
      <c r="D400" s="52"/>
      <c r="E400" s="40"/>
      <c r="F400" s="29"/>
      <c r="H400" s="29"/>
    </row>
    <row r="401" spans="1:8">
      <c r="A401" s="321"/>
      <c r="B401" s="53"/>
      <c r="C401" s="52"/>
      <c r="D401" s="52"/>
      <c r="E401" s="40"/>
      <c r="F401" s="29"/>
      <c r="H401" s="29"/>
    </row>
    <row r="402" spans="1:8">
      <c r="A402" s="321"/>
      <c r="B402" s="53"/>
      <c r="C402" s="52"/>
      <c r="D402" s="52"/>
      <c r="E402" s="40"/>
      <c r="F402" s="29"/>
      <c r="H402" s="29"/>
    </row>
    <row r="403" spans="1:8">
      <c r="A403" s="321"/>
      <c r="B403" s="53"/>
      <c r="C403" s="52"/>
      <c r="D403" s="52"/>
      <c r="E403" s="40"/>
      <c r="F403" s="29"/>
      <c r="H403" s="29"/>
    </row>
    <row r="404" spans="1:8">
      <c r="A404" s="321"/>
      <c r="B404" s="53"/>
      <c r="C404" s="52"/>
      <c r="D404" s="52"/>
      <c r="E404" s="40"/>
      <c r="F404" s="29"/>
      <c r="H404" s="29"/>
    </row>
    <row r="405" spans="1:8">
      <c r="A405" s="321"/>
      <c r="B405" s="53"/>
      <c r="C405" s="52"/>
      <c r="D405" s="52"/>
      <c r="E405" s="40"/>
      <c r="F405" s="29"/>
      <c r="H405" s="29"/>
    </row>
    <row r="406" spans="1:8">
      <c r="A406" s="321"/>
      <c r="B406" s="53"/>
      <c r="C406" s="52"/>
      <c r="D406" s="52"/>
      <c r="E406" s="40"/>
      <c r="F406" s="29"/>
      <c r="H406" s="29"/>
    </row>
    <row r="407" spans="1:8">
      <c r="A407" s="321"/>
      <c r="B407" s="53"/>
      <c r="C407" s="52"/>
      <c r="D407" s="52"/>
      <c r="E407" s="40"/>
      <c r="F407" s="29"/>
      <c r="H407" s="29"/>
    </row>
    <row r="408" spans="1:8">
      <c r="A408" s="321"/>
      <c r="B408" s="53"/>
      <c r="C408" s="52"/>
      <c r="D408" s="52"/>
      <c r="E408" s="40"/>
      <c r="F408" s="29"/>
      <c r="H408" s="29"/>
    </row>
    <row r="409" spans="1:8">
      <c r="A409" s="321"/>
      <c r="B409" s="53"/>
      <c r="C409" s="52"/>
      <c r="D409" s="52"/>
      <c r="E409" s="40"/>
      <c r="F409" s="29"/>
      <c r="H409" s="29"/>
    </row>
    <row r="410" spans="1:8">
      <c r="A410" s="321"/>
      <c r="B410" s="53"/>
      <c r="C410" s="52"/>
      <c r="D410" s="52"/>
      <c r="E410" s="40"/>
      <c r="F410" s="29"/>
      <c r="H410" s="29"/>
    </row>
    <row r="411" spans="1:8">
      <c r="A411" s="321"/>
      <c r="B411" s="53"/>
      <c r="C411" s="52"/>
      <c r="D411" s="52"/>
      <c r="E411" s="40"/>
      <c r="F411" s="29"/>
      <c r="H411" s="29"/>
    </row>
    <row r="412" spans="1:8">
      <c r="A412" s="321"/>
      <c r="B412" s="53"/>
      <c r="C412" s="52"/>
      <c r="D412" s="52"/>
      <c r="E412" s="40"/>
      <c r="F412" s="29"/>
      <c r="H412" s="29"/>
    </row>
    <row r="413" spans="1:8">
      <c r="A413" s="321"/>
      <c r="B413" s="53"/>
      <c r="C413" s="52"/>
      <c r="D413" s="52"/>
      <c r="E413" s="40"/>
      <c r="F413" s="29"/>
      <c r="H413" s="29"/>
    </row>
    <row r="414" spans="1:8">
      <c r="A414" s="321"/>
      <c r="B414" s="53"/>
      <c r="C414" s="52"/>
      <c r="D414" s="52"/>
      <c r="E414" s="40"/>
      <c r="F414" s="29"/>
      <c r="H414" s="29"/>
    </row>
    <row r="415" spans="1:8">
      <c r="A415" s="321"/>
      <c r="B415" s="53"/>
      <c r="C415" s="52"/>
      <c r="D415" s="52"/>
      <c r="E415" s="40"/>
      <c r="F415" s="29"/>
      <c r="H415" s="29"/>
    </row>
    <row r="437" spans="1:8">
      <c r="A437" s="321"/>
      <c r="B437" s="43"/>
      <c r="E437" s="29"/>
      <c r="F437" s="29"/>
      <c r="H437" s="29"/>
    </row>
  </sheetData>
  <sheetProtection algorithmName="SHA-512" hashValue="sNKsMU4FpkgHDgPNsUH5V/kxlleD0Vu+qIT31O8McjMsalP7E4f1ct0JlEfG+wuayLb5U+1sf1onmbS8PI0OkA==" saltValue="3mLSTBwn5bJm7XLV+j63eA==" spinCount="100000" sheet="1" objects="1" scenarios="1"/>
  <pageMargins left="0.59055118110236227" right="0.19685039370078741" top="0.74803149606299213" bottom="0.74803149606299213" header="0.31496062992125984" footer="0.31496062992125984"/>
  <pageSetup scale="75" firstPageNumber="73" fitToHeight="0" orientation="landscape" useFirstPageNumber="1" r:id="rId1"/>
  <headerFooter>
    <oddHeader>&amp;L&amp;9ENERGETSKA SANACIJA OBJEKTA VRTEC VRHOVCI ENOTA VRHOVCI, PRI KATERI SE UPOŠTEVAJO OKOLJSKI VIDIKI</oddHeader>
    <oddFooter>&amp;L&amp;A&amp;R&amp;P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J418"/>
  <sheetViews>
    <sheetView showZeros="0" topLeftCell="A12" zoomScaleNormal="100" workbookViewId="0">
      <selection activeCell="L35" sqref="L35"/>
    </sheetView>
  </sheetViews>
  <sheetFormatPr defaultColWidth="9.42578125" defaultRowHeight="15"/>
  <cols>
    <col min="1" max="1" width="10.28515625" style="198" bestFit="1" customWidth="1"/>
    <col min="2" max="2" width="45.5703125" style="29" customWidth="1"/>
    <col min="3" max="3" width="7.85546875" style="70" bestFit="1" customWidth="1"/>
    <col min="4" max="4" width="8.42578125" style="70" customWidth="1"/>
    <col min="5" max="5" width="11.42578125" style="41" bestFit="1" customWidth="1"/>
    <col min="6" max="6" width="16.42578125" style="41" bestFit="1" customWidth="1"/>
    <col min="7" max="7" width="16.5703125" style="29" customWidth="1"/>
    <col min="8" max="8" width="18" style="50" bestFit="1" customWidth="1"/>
    <col min="9" max="9" width="22.5703125" style="29" bestFit="1" customWidth="1"/>
    <col min="10" max="10" width="18" style="29" bestFit="1" customWidth="1"/>
    <col min="11" max="16384" width="9.42578125" style="29"/>
  </cols>
  <sheetData>
    <row r="1" spans="1:10" s="147" customFormat="1" ht="18.75">
      <c r="A1" s="278" t="s">
        <v>1552</v>
      </c>
      <c r="B1" s="74" t="s">
        <v>7</v>
      </c>
      <c r="C1" s="262"/>
      <c r="D1" s="262"/>
      <c r="E1" s="279"/>
      <c r="F1" s="279"/>
      <c r="G1" s="280"/>
      <c r="H1" s="270"/>
      <c r="I1" s="270"/>
      <c r="J1" s="270"/>
    </row>
    <row r="3" spans="1:10" s="147" customFormat="1" ht="18.75">
      <c r="A3" s="271" t="s">
        <v>1543</v>
      </c>
      <c r="B3" s="266" t="s">
        <v>121</v>
      </c>
      <c r="C3" s="267"/>
      <c r="D3" s="267"/>
      <c r="E3" s="272"/>
      <c r="F3" s="272"/>
      <c r="G3" s="281"/>
      <c r="H3" s="266"/>
      <c r="I3" s="266"/>
      <c r="J3" s="266"/>
    </row>
    <row r="4" spans="1:10">
      <c r="A4" s="196"/>
      <c r="B4" s="50"/>
    </row>
    <row r="5" spans="1:10">
      <c r="A5" s="474"/>
      <c r="B5" s="452" t="s">
        <v>126</v>
      </c>
    </row>
    <row r="6" spans="1:10">
      <c r="A6" s="451"/>
      <c r="B6" s="455" t="s">
        <v>436</v>
      </c>
    </row>
    <row r="7" spans="1:10">
      <c r="A7" s="451"/>
      <c r="B7" s="455" t="s">
        <v>437</v>
      </c>
    </row>
    <row r="8" spans="1:10">
      <c r="A8" s="451"/>
      <c r="B8" s="455" t="s">
        <v>438</v>
      </c>
    </row>
    <row r="9" spans="1:10">
      <c r="A9" s="451"/>
      <c r="B9" s="455" t="s">
        <v>439</v>
      </c>
    </row>
    <row r="10" spans="1:10">
      <c r="A10" s="451"/>
      <c r="B10" s="455" t="s">
        <v>181</v>
      </c>
    </row>
    <row r="11" spans="1:10">
      <c r="A11" s="451" t="s">
        <v>237</v>
      </c>
      <c r="B11" s="455" t="s">
        <v>263</v>
      </c>
    </row>
    <row r="12" spans="1:10">
      <c r="A12" s="451" t="s">
        <v>237</v>
      </c>
      <c r="B12" s="455" t="s">
        <v>440</v>
      </c>
    </row>
    <row r="13" spans="1:10">
      <c r="A13" s="451" t="s">
        <v>237</v>
      </c>
      <c r="B13" s="455" t="s">
        <v>441</v>
      </c>
    </row>
    <row r="14" spans="1:10">
      <c r="A14" s="451"/>
      <c r="B14" s="455" t="s">
        <v>442</v>
      </c>
    </row>
    <row r="15" spans="1:10">
      <c r="A15" s="451" t="s">
        <v>237</v>
      </c>
      <c r="B15" s="455" t="s">
        <v>443</v>
      </c>
    </row>
    <row r="16" spans="1:10">
      <c r="A16" s="451"/>
      <c r="B16" s="455" t="s">
        <v>444</v>
      </c>
    </row>
    <row r="17" spans="1:10">
      <c r="A17" s="451"/>
      <c r="B17" s="455" t="s">
        <v>445</v>
      </c>
    </row>
    <row r="18" spans="1:10">
      <c r="A18" s="451" t="s">
        <v>237</v>
      </c>
      <c r="B18" s="455" t="s">
        <v>446</v>
      </c>
    </row>
    <row r="19" spans="1:10">
      <c r="A19" s="451"/>
      <c r="B19" s="455" t="s">
        <v>447</v>
      </c>
    </row>
    <row r="20" spans="1:10">
      <c r="A20" s="451"/>
      <c r="B20" s="455" t="s">
        <v>448</v>
      </c>
    </row>
    <row r="21" spans="1:10">
      <c r="A21" s="451"/>
      <c r="B21" s="455" t="s">
        <v>449</v>
      </c>
    </row>
    <row r="22" spans="1:10">
      <c r="A22" s="451" t="s">
        <v>237</v>
      </c>
      <c r="B22" s="455" t="s">
        <v>450</v>
      </c>
    </row>
    <row r="23" spans="1:10">
      <c r="A23" s="451"/>
      <c r="B23" s="455" t="s">
        <v>451</v>
      </c>
    </row>
    <row r="24" spans="1:10">
      <c r="A24" s="451" t="s">
        <v>237</v>
      </c>
      <c r="B24" s="455" t="s">
        <v>452</v>
      </c>
    </row>
    <row r="25" spans="1:10">
      <c r="A25" s="451"/>
      <c r="B25" s="455" t="s">
        <v>453</v>
      </c>
    </row>
    <row r="26" spans="1:10">
      <c r="A26" s="451" t="s">
        <v>237</v>
      </c>
      <c r="B26" s="455" t="s">
        <v>454</v>
      </c>
    </row>
    <row r="27" spans="1:10">
      <c r="A27" s="196"/>
      <c r="B27" s="50"/>
    </row>
    <row r="28" spans="1:10" s="39" customFormat="1" ht="12.75">
      <c r="A28" s="422" t="s">
        <v>1514</v>
      </c>
      <c r="B28" s="36" t="s">
        <v>17</v>
      </c>
      <c r="C28" s="37" t="s">
        <v>1515</v>
      </c>
      <c r="D28" s="37" t="s">
        <v>1516</v>
      </c>
      <c r="E28" s="423" t="s">
        <v>1517</v>
      </c>
      <c r="F28" s="38" t="s">
        <v>1518</v>
      </c>
      <c r="G28" s="38" t="s">
        <v>1519</v>
      </c>
      <c r="H28" s="38" t="s">
        <v>1520</v>
      </c>
      <c r="I28" s="424" t="s">
        <v>1521</v>
      </c>
      <c r="J28" s="35" t="s">
        <v>41</v>
      </c>
    </row>
    <row r="29" spans="1:10" s="22" customFormat="1" ht="15" customHeight="1">
      <c r="A29" s="220"/>
      <c r="B29" s="23"/>
      <c r="C29" s="221"/>
      <c r="D29" s="222"/>
      <c r="E29" s="20"/>
      <c r="F29" s="21"/>
      <c r="G29" s="126"/>
      <c r="H29" s="127"/>
    </row>
    <row r="30" spans="1:10" s="22" customFormat="1" ht="15" customHeight="1">
      <c r="A30" s="476"/>
      <c r="B30" s="494" t="s">
        <v>285</v>
      </c>
      <c r="C30" s="610"/>
      <c r="D30" s="612"/>
      <c r="E30" s="20"/>
      <c r="F30" s="21"/>
      <c r="G30" s="126"/>
      <c r="H30" s="127"/>
    </row>
    <row r="31" spans="1:10" s="22" customFormat="1" ht="15" customHeight="1">
      <c r="A31" s="476" t="s">
        <v>237</v>
      </c>
      <c r="B31" s="478" t="s">
        <v>1842</v>
      </c>
      <c r="C31" s="610"/>
      <c r="D31" s="612"/>
      <c r="E31" s="20"/>
      <c r="F31" s="21"/>
      <c r="G31" s="126"/>
      <c r="H31" s="127"/>
    </row>
    <row r="32" spans="1:10" s="22" customFormat="1" ht="15" customHeight="1">
      <c r="A32" s="476"/>
      <c r="B32" s="478" t="s">
        <v>1843</v>
      </c>
      <c r="C32" s="610"/>
      <c r="D32" s="612"/>
      <c r="E32" s="20"/>
      <c r="F32" s="21"/>
      <c r="G32" s="126"/>
      <c r="H32" s="127"/>
    </row>
    <row r="33" spans="1:10" s="22" customFormat="1" ht="15" customHeight="1">
      <c r="A33" s="476"/>
      <c r="B33" s="478" t="s">
        <v>1844</v>
      </c>
      <c r="C33" s="610"/>
      <c r="D33" s="612"/>
      <c r="E33" s="20"/>
      <c r="F33" s="21"/>
      <c r="G33" s="126"/>
      <c r="H33" s="127"/>
    </row>
    <row r="34" spans="1:10" s="22" customFormat="1" ht="15" customHeight="1">
      <c r="A34" s="476"/>
      <c r="B34" s="478"/>
      <c r="C34" s="610"/>
      <c r="D34" s="612"/>
      <c r="E34" s="20"/>
      <c r="F34" s="21"/>
      <c r="G34" s="126"/>
      <c r="H34" s="127"/>
    </row>
    <row r="35" spans="1:10" s="22" customFormat="1" ht="15" customHeight="1">
      <c r="A35" s="476">
        <v>1</v>
      </c>
      <c r="B35" s="478" t="s">
        <v>1845</v>
      </c>
      <c r="C35" s="610"/>
      <c r="D35" s="612"/>
      <c r="E35" s="20"/>
      <c r="F35" s="21"/>
      <c r="G35" s="126"/>
      <c r="H35" s="127"/>
    </row>
    <row r="36" spans="1:10" s="22" customFormat="1" ht="15" customHeight="1">
      <c r="A36" s="476"/>
      <c r="B36" s="478" t="s">
        <v>1846</v>
      </c>
      <c r="C36" s="610"/>
      <c r="D36" s="612"/>
      <c r="E36" s="20"/>
      <c r="F36" s="21"/>
      <c r="G36" s="126"/>
      <c r="H36" s="127"/>
    </row>
    <row r="37" spans="1:10" s="22" customFormat="1" ht="15" customHeight="1">
      <c r="A37" s="476"/>
      <c r="B37" s="478" t="s">
        <v>1847</v>
      </c>
      <c r="C37" s="476" t="s">
        <v>1633</v>
      </c>
      <c r="D37" s="610">
        <v>2895.26</v>
      </c>
      <c r="E37" s="604"/>
      <c r="F37" s="72">
        <f>+E37*D37</f>
        <v>0</v>
      </c>
      <c r="G37" s="425">
        <f>+E37*'B.Skupna rekapitulacija'!$C$9</f>
        <v>0</v>
      </c>
      <c r="H37" s="425">
        <f>+G37*D37</f>
        <v>0</v>
      </c>
      <c r="I37" s="427">
        <f>+E37*(1-'B.Skupna rekapitulacija'!$C$9)</f>
        <v>0</v>
      </c>
      <c r="J37" s="426">
        <f>+I37*D37</f>
        <v>0</v>
      </c>
    </row>
    <row r="38" spans="1:10" s="22" customFormat="1" ht="15" customHeight="1">
      <c r="A38" s="476"/>
      <c r="B38" s="478"/>
      <c r="C38" s="119"/>
      <c r="D38" s="476"/>
      <c r="E38" s="611"/>
      <c r="F38" s="21"/>
      <c r="G38" s="126"/>
      <c r="H38" s="127"/>
    </row>
    <row r="39" spans="1:10" s="22" customFormat="1" ht="15" customHeight="1">
      <c r="A39" s="476">
        <v>2</v>
      </c>
      <c r="B39" s="478" t="s">
        <v>1848</v>
      </c>
      <c r="C39" s="119"/>
      <c r="D39" s="476"/>
      <c r="E39" s="611"/>
      <c r="F39" s="21"/>
      <c r="G39" s="126"/>
      <c r="H39" s="127"/>
    </row>
    <row r="40" spans="1:10" s="22" customFormat="1" ht="15" customHeight="1">
      <c r="A40" s="476"/>
      <c r="B40" s="478" t="s">
        <v>1857</v>
      </c>
      <c r="C40" s="119"/>
      <c r="D40" s="476"/>
      <c r="E40" s="611"/>
      <c r="F40" s="21"/>
      <c r="G40" s="126"/>
      <c r="H40" s="127"/>
    </row>
    <row r="41" spans="1:10" s="22" customFormat="1" ht="15" customHeight="1">
      <c r="A41" s="476"/>
      <c r="B41" s="478" t="s">
        <v>1849</v>
      </c>
      <c r="C41" s="476" t="s">
        <v>1633</v>
      </c>
      <c r="D41" s="610">
        <v>172.7</v>
      </c>
      <c r="E41" s="604"/>
      <c r="F41" s="72">
        <f>+E41*D41</f>
        <v>0</v>
      </c>
      <c r="G41" s="425">
        <f>+E41*'B.Skupna rekapitulacija'!$C$9</f>
        <v>0</v>
      </c>
      <c r="H41" s="425">
        <f>+G41*D41</f>
        <v>0</v>
      </c>
      <c r="I41" s="427">
        <f>+E41*(1-'B.Skupna rekapitulacija'!$C$9)</f>
        <v>0</v>
      </c>
      <c r="J41" s="426">
        <f>+I41*D41</f>
        <v>0</v>
      </c>
    </row>
    <row r="42" spans="1:10" s="22" customFormat="1" ht="15" customHeight="1">
      <c r="A42" s="476"/>
      <c r="B42" s="478"/>
      <c r="C42" s="119"/>
      <c r="D42" s="610"/>
      <c r="E42" s="611"/>
      <c r="F42" s="21"/>
      <c r="G42" s="126"/>
      <c r="H42" s="127"/>
    </row>
    <row r="43" spans="1:10" s="22" customFormat="1" ht="15" customHeight="1">
      <c r="A43" s="476">
        <v>3</v>
      </c>
      <c r="B43" s="478" t="s">
        <v>1850</v>
      </c>
      <c r="C43" s="119"/>
      <c r="D43" s="610"/>
      <c r="E43" s="611"/>
      <c r="F43" s="21"/>
      <c r="G43" s="126"/>
      <c r="H43" s="127"/>
    </row>
    <row r="44" spans="1:10" s="22" customFormat="1" ht="15" customHeight="1">
      <c r="A44" s="476"/>
      <c r="B44" s="478" t="s">
        <v>1858</v>
      </c>
      <c r="C44" s="119"/>
      <c r="D44" s="476"/>
      <c r="E44" s="611"/>
      <c r="F44" s="21"/>
      <c r="G44" s="126"/>
      <c r="H44" s="127"/>
    </row>
    <row r="45" spans="1:10" s="22" customFormat="1" ht="15" customHeight="1">
      <c r="A45" s="476"/>
      <c r="B45" s="478" t="s">
        <v>1851</v>
      </c>
      <c r="C45" s="476" t="s">
        <v>1633</v>
      </c>
      <c r="D45" s="610">
        <v>98.7</v>
      </c>
      <c r="E45" s="604"/>
      <c r="F45" s="72">
        <f>+E45*D45</f>
        <v>0</v>
      </c>
      <c r="G45" s="425">
        <f>+E45*'B.Skupna rekapitulacija'!$C$9</f>
        <v>0</v>
      </c>
      <c r="H45" s="425">
        <f>+G45*D45</f>
        <v>0</v>
      </c>
      <c r="I45" s="427">
        <f>+E45*(1-'B.Skupna rekapitulacija'!$C$9)</f>
        <v>0</v>
      </c>
      <c r="J45" s="426">
        <f>+I45*D45</f>
        <v>0</v>
      </c>
    </row>
    <row r="46" spans="1:10" s="22" customFormat="1" ht="15" customHeight="1">
      <c r="A46" s="476"/>
      <c r="B46" s="478"/>
      <c r="C46" s="119"/>
      <c r="D46" s="610"/>
      <c r="E46" s="607"/>
      <c r="F46" s="21"/>
      <c r="G46" s="126"/>
      <c r="H46" s="127"/>
    </row>
    <row r="47" spans="1:10" s="22" customFormat="1" ht="15" customHeight="1">
      <c r="A47" s="476">
        <v>4</v>
      </c>
      <c r="B47" s="478" t="s">
        <v>1852</v>
      </c>
      <c r="C47" s="119"/>
      <c r="D47" s="610"/>
      <c r="E47" s="607"/>
      <c r="F47" s="21"/>
      <c r="G47" s="126"/>
      <c r="H47" s="127"/>
    </row>
    <row r="48" spans="1:10" s="22" customFormat="1" ht="15" customHeight="1">
      <c r="A48" s="476"/>
      <c r="B48" s="478" t="s">
        <v>1859</v>
      </c>
      <c r="C48" s="119"/>
      <c r="D48" s="610"/>
      <c r="E48" s="607"/>
      <c r="F48" s="21"/>
      <c r="G48" s="126"/>
      <c r="H48" s="127"/>
    </row>
    <row r="49" spans="1:10" s="22" customFormat="1" ht="15" customHeight="1">
      <c r="A49" s="476"/>
      <c r="B49" s="478" t="s">
        <v>1860</v>
      </c>
      <c r="C49" s="476" t="s">
        <v>1633</v>
      </c>
      <c r="D49" s="476">
        <v>326.16000000000003</v>
      </c>
      <c r="E49" s="604"/>
      <c r="F49" s="72">
        <f>+E49*D49</f>
        <v>0</v>
      </c>
      <c r="G49" s="425">
        <f>+E49*'B.Skupna rekapitulacija'!$C$9</f>
        <v>0</v>
      </c>
      <c r="H49" s="425">
        <f>+G49*D49</f>
        <v>0</v>
      </c>
      <c r="I49" s="427">
        <f>+E49*(1-'B.Skupna rekapitulacija'!$C$9)</f>
        <v>0</v>
      </c>
      <c r="J49" s="426">
        <f>+I49*D49</f>
        <v>0</v>
      </c>
    </row>
    <row r="50" spans="1:10" s="22" customFormat="1" ht="15" customHeight="1">
      <c r="A50" s="476"/>
      <c r="B50" s="478"/>
      <c r="C50" s="119"/>
      <c r="D50" s="610"/>
      <c r="E50" s="607"/>
      <c r="F50" s="21"/>
      <c r="G50" s="126"/>
      <c r="H50" s="127"/>
    </row>
    <row r="51" spans="1:10" s="22" customFormat="1" ht="15" customHeight="1">
      <c r="A51" s="476">
        <v>5</v>
      </c>
      <c r="B51" s="478" t="s">
        <v>1853</v>
      </c>
      <c r="C51" s="119"/>
      <c r="D51" s="610"/>
      <c r="E51" s="607"/>
      <c r="F51" s="21"/>
      <c r="G51" s="126"/>
      <c r="H51" s="127"/>
    </row>
    <row r="52" spans="1:10" s="22" customFormat="1" ht="15" customHeight="1">
      <c r="A52" s="476"/>
      <c r="B52" s="478" t="s">
        <v>1859</v>
      </c>
      <c r="C52" s="119"/>
      <c r="D52" s="610"/>
      <c r="E52" s="607"/>
      <c r="F52" s="21"/>
      <c r="G52" s="126"/>
      <c r="H52" s="127"/>
    </row>
    <row r="53" spans="1:10" s="22" customFormat="1" ht="15" customHeight="1">
      <c r="A53" s="476"/>
      <c r="B53" s="478" t="s">
        <v>1861</v>
      </c>
      <c r="C53" s="476" t="s">
        <v>1633</v>
      </c>
      <c r="D53" s="476">
        <v>416.05</v>
      </c>
      <c r="E53" s="604"/>
      <c r="F53" s="72">
        <f>+E53*D53</f>
        <v>0</v>
      </c>
      <c r="G53" s="425">
        <f>+E53*'B.Skupna rekapitulacija'!$C$9</f>
        <v>0</v>
      </c>
      <c r="H53" s="425">
        <f>+G53*D53</f>
        <v>0</v>
      </c>
      <c r="I53" s="427">
        <f>+E53*(1-'B.Skupna rekapitulacija'!$C$9)</f>
        <v>0</v>
      </c>
      <c r="J53" s="426">
        <f>+I53*D53</f>
        <v>0</v>
      </c>
    </row>
    <row r="54" spans="1:10" s="22" customFormat="1" ht="15" customHeight="1">
      <c r="A54" s="476"/>
      <c r="B54" s="478"/>
      <c r="C54" s="610"/>
      <c r="D54" s="608"/>
      <c r="E54" s="20"/>
      <c r="F54" s="21"/>
      <c r="G54" s="126"/>
      <c r="H54" s="127"/>
    </row>
    <row r="55" spans="1:10" s="22" customFormat="1" ht="15" customHeight="1">
      <c r="A55" s="476"/>
      <c r="B55" s="494" t="s">
        <v>285</v>
      </c>
      <c r="C55" s="610"/>
      <c r="D55" s="608"/>
      <c r="E55" s="20"/>
      <c r="F55" s="21"/>
      <c r="G55" s="126"/>
      <c r="H55" s="127"/>
    </row>
    <row r="56" spans="1:10" s="22" customFormat="1" ht="15" customHeight="1">
      <c r="A56" s="476" t="s">
        <v>237</v>
      </c>
      <c r="B56" s="478" t="s">
        <v>1854</v>
      </c>
      <c r="C56" s="610"/>
      <c r="D56" s="608"/>
      <c r="E56" s="20"/>
      <c r="F56" s="21"/>
      <c r="G56" s="126"/>
      <c r="H56" s="127"/>
    </row>
    <row r="57" spans="1:10" s="22" customFormat="1" ht="15" customHeight="1">
      <c r="A57" s="476"/>
      <c r="B57" s="478" t="s">
        <v>1855</v>
      </c>
      <c r="C57" s="610"/>
      <c r="D57" s="608"/>
      <c r="E57" s="20"/>
      <c r="F57" s="21"/>
      <c r="G57" s="126"/>
      <c r="H57" s="127"/>
    </row>
    <row r="58" spans="1:10" s="22" customFormat="1" ht="15" customHeight="1">
      <c r="A58" s="476"/>
      <c r="B58" s="478" t="s">
        <v>1856</v>
      </c>
      <c r="C58" s="610"/>
      <c r="D58" s="608"/>
      <c r="E58" s="20"/>
      <c r="F58" s="21"/>
      <c r="G58" s="126"/>
      <c r="H58" s="127"/>
    </row>
    <row r="59" spans="1:10" s="22" customFormat="1" ht="15" customHeight="1">
      <c r="A59" s="220"/>
      <c r="B59" s="23"/>
      <c r="C59" s="221"/>
      <c r="D59" s="222"/>
      <c r="E59" s="20"/>
      <c r="F59" s="21"/>
      <c r="G59" s="126"/>
      <c r="H59" s="127"/>
    </row>
    <row r="60" spans="1:10" s="147" customFormat="1" ht="20.100000000000001" customHeight="1" thickBot="1">
      <c r="A60" s="201" t="s">
        <v>1543</v>
      </c>
      <c r="B60" s="140" t="s">
        <v>122</v>
      </c>
      <c r="C60" s="141"/>
      <c r="D60" s="141"/>
      <c r="E60" s="146"/>
      <c r="F60" s="146">
        <f>SUM(F29:F59)</f>
        <v>0</v>
      </c>
      <c r="G60" s="146"/>
      <c r="H60" s="146">
        <f>SUM(H29:H59)</f>
        <v>0</v>
      </c>
      <c r="I60" s="146"/>
      <c r="J60" s="146">
        <f>SUM(J29:J59)</f>
        <v>0</v>
      </c>
    </row>
    <row r="61" spans="1:10" s="22" customFormat="1" ht="15" customHeight="1" thickTop="1">
      <c r="A61" s="220"/>
      <c r="B61" s="23"/>
      <c r="C61" s="221"/>
      <c r="D61" s="222"/>
      <c r="E61" s="20"/>
      <c r="F61" s="21"/>
      <c r="G61" s="126"/>
      <c r="H61" s="127"/>
    </row>
    <row r="62" spans="1:10" s="22" customFormat="1" ht="15" customHeight="1">
      <c r="A62" s="220"/>
      <c r="B62" s="23"/>
      <c r="C62" s="221"/>
      <c r="D62" s="222"/>
      <c r="E62" s="20"/>
      <c r="F62" s="21"/>
      <c r="G62" s="126"/>
      <c r="H62" s="127"/>
    </row>
    <row r="63" spans="1:10" s="22" customFormat="1" ht="15" customHeight="1">
      <c r="A63" s="220"/>
      <c r="B63" s="23"/>
      <c r="C63" s="221"/>
      <c r="D63" s="222"/>
      <c r="E63" s="20"/>
      <c r="F63" s="21"/>
      <c r="G63" s="126"/>
      <c r="H63" s="127"/>
    </row>
    <row r="64" spans="1:10" s="22" customFormat="1" ht="15" customHeight="1">
      <c r="A64" s="220"/>
      <c r="B64" s="23"/>
      <c r="C64" s="221"/>
      <c r="D64" s="222"/>
      <c r="E64" s="20"/>
      <c r="F64" s="21"/>
      <c r="G64" s="126"/>
      <c r="H64" s="127"/>
    </row>
    <row r="65" spans="1:8" s="22" customFormat="1" ht="15" customHeight="1">
      <c r="A65" s="220"/>
      <c r="B65" s="23"/>
      <c r="C65" s="221"/>
      <c r="D65" s="222"/>
      <c r="E65" s="20"/>
      <c r="F65" s="21"/>
      <c r="G65" s="126"/>
      <c r="H65" s="127"/>
    </row>
    <row r="66" spans="1:8" s="22" customFormat="1" ht="15" customHeight="1">
      <c r="A66" s="220"/>
      <c r="B66" s="23"/>
      <c r="C66" s="221"/>
      <c r="D66" s="222"/>
      <c r="E66" s="20"/>
      <c r="F66" s="21"/>
      <c r="G66" s="126"/>
      <c r="H66" s="127"/>
    </row>
    <row r="67" spans="1:8" s="22" customFormat="1" ht="15" customHeight="1">
      <c r="A67" s="220"/>
      <c r="B67" s="23"/>
      <c r="C67" s="221"/>
      <c r="D67" s="222"/>
      <c r="E67" s="20"/>
      <c r="F67" s="21"/>
      <c r="G67" s="126"/>
      <c r="H67" s="127"/>
    </row>
    <row r="68" spans="1:8" s="22" customFormat="1" ht="15" customHeight="1">
      <c r="A68" s="220"/>
      <c r="B68" s="23"/>
      <c r="C68" s="221"/>
      <c r="D68" s="222"/>
      <c r="E68" s="20"/>
      <c r="F68" s="21"/>
      <c r="G68" s="126"/>
      <c r="H68" s="127"/>
    </row>
    <row r="69" spans="1:8" s="22" customFormat="1" ht="15" customHeight="1">
      <c r="A69" s="220"/>
      <c r="B69" s="23"/>
      <c r="C69" s="221"/>
      <c r="D69" s="222"/>
      <c r="E69" s="20"/>
      <c r="F69" s="21"/>
      <c r="G69" s="126"/>
      <c r="H69" s="127"/>
    </row>
    <row r="70" spans="1:8" s="22" customFormat="1" ht="15" customHeight="1">
      <c r="A70" s="220"/>
      <c r="B70" s="23"/>
      <c r="C70" s="221"/>
      <c r="D70" s="222"/>
      <c r="E70" s="20"/>
      <c r="F70" s="21"/>
      <c r="G70" s="126"/>
      <c r="H70" s="127"/>
    </row>
    <row r="71" spans="1:8" s="22" customFormat="1" ht="15" customHeight="1">
      <c r="A71" s="220"/>
      <c r="B71" s="23"/>
      <c r="C71" s="221"/>
      <c r="D71" s="222"/>
      <c r="E71" s="20"/>
      <c r="F71" s="21"/>
      <c r="G71" s="126"/>
      <c r="H71" s="127"/>
    </row>
    <row r="72" spans="1:8" s="22" customFormat="1" ht="15" customHeight="1">
      <c r="A72" s="220"/>
      <c r="B72" s="23"/>
      <c r="C72" s="221"/>
      <c r="D72" s="222"/>
      <c r="E72" s="20"/>
      <c r="F72" s="21"/>
      <c r="G72" s="126"/>
      <c r="H72" s="127"/>
    </row>
    <row r="73" spans="1:8" s="22" customFormat="1" ht="15" customHeight="1">
      <c r="A73" s="220"/>
      <c r="B73" s="23"/>
      <c r="C73" s="221"/>
      <c r="D73" s="222"/>
      <c r="E73" s="20"/>
      <c r="F73" s="21"/>
      <c r="G73" s="126"/>
      <c r="H73" s="127"/>
    </row>
    <row r="74" spans="1:8" s="22" customFormat="1" ht="15" customHeight="1">
      <c r="A74" s="220"/>
      <c r="B74" s="23"/>
      <c r="C74" s="221"/>
      <c r="D74" s="222"/>
      <c r="E74" s="20"/>
      <c r="F74" s="21"/>
      <c r="G74" s="126"/>
      <c r="H74" s="127"/>
    </row>
    <row r="75" spans="1:8" s="22" customFormat="1" ht="15" customHeight="1">
      <c r="A75" s="220"/>
      <c r="B75" s="23"/>
      <c r="C75" s="221"/>
      <c r="D75" s="222"/>
      <c r="E75" s="20"/>
      <c r="F75" s="21"/>
      <c r="G75" s="126"/>
      <c r="H75" s="127"/>
    </row>
    <row r="76" spans="1:8" s="22" customFormat="1" ht="15" customHeight="1">
      <c r="A76" s="220"/>
      <c r="B76" s="23"/>
      <c r="C76" s="221"/>
      <c r="D76" s="222"/>
      <c r="E76" s="20"/>
      <c r="F76" s="21"/>
      <c r="G76" s="126"/>
      <c r="H76" s="127"/>
    </row>
    <row r="77" spans="1:8" s="22" customFormat="1" ht="15" customHeight="1">
      <c r="A77" s="220"/>
      <c r="B77" s="23"/>
      <c r="C77" s="221"/>
      <c r="D77" s="222"/>
      <c r="E77" s="20"/>
      <c r="F77" s="21"/>
      <c r="G77" s="126"/>
      <c r="H77" s="127"/>
    </row>
    <row r="78" spans="1:8" s="22" customFormat="1" ht="15" customHeight="1">
      <c r="A78" s="220"/>
      <c r="B78" s="23"/>
      <c r="C78" s="221"/>
      <c r="D78" s="222"/>
      <c r="E78" s="20"/>
      <c r="F78" s="21"/>
      <c r="G78" s="126"/>
      <c r="H78" s="127"/>
    </row>
    <row r="79" spans="1:8" s="22" customFormat="1" ht="15" customHeight="1">
      <c r="A79" s="220"/>
      <c r="B79" s="23"/>
      <c r="C79" s="221"/>
      <c r="D79" s="222"/>
      <c r="E79" s="20"/>
      <c r="F79" s="21"/>
      <c r="G79" s="126"/>
      <c r="H79" s="127"/>
    </row>
    <row r="80" spans="1:8" s="22" customFormat="1" ht="15" customHeight="1">
      <c r="A80" s="220"/>
      <c r="B80" s="23"/>
      <c r="C80" s="221"/>
      <c r="D80" s="222"/>
      <c r="E80" s="20"/>
      <c r="F80" s="21"/>
      <c r="G80" s="126"/>
      <c r="H80" s="127"/>
    </row>
    <row r="81" spans="1:8" s="22" customFormat="1" ht="15" customHeight="1">
      <c r="A81" s="220"/>
      <c r="B81" s="23"/>
      <c r="C81" s="221"/>
      <c r="D81" s="222"/>
      <c r="E81" s="20"/>
      <c r="F81" s="21"/>
      <c r="G81" s="126"/>
      <c r="H81" s="127"/>
    </row>
    <row r="82" spans="1:8" s="22" customFormat="1" ht="15" customHeight="1">
      <c r="A82" s="220"/>
      <c r="B82" s="23"/>
      <c r="C82" s="221"/>
      <c r="D82" s="222"/>
      <c r="E82" s="20"/>
      <c r="F82" s="21"/>
      <c r="G82" s="126"/>
      <c r="H82" s="127"/>
    </row>
    <row r="83" spans="1:8" s="22" customFormat="1" ht="15" customHeight="1">
      <c r="A83" s="220"/>
      <c r="B83" s="23"/>
      <c r="C83" s="221"/>
      <c r="D83" s="222"/>
      <c r="E83" s="20"/>
      <c r="F83" s="21"/>
      <c r="G83" s="126"/>
      <c r="H83" s="127"/>
    </row>
    <row r="84" spans="1:8" s="22" customFormat="1" ht="15" customHeight="1">
      <c r="A84" s="220"/>
      <c r="B84" s="23"/>
      <c r="C84" s="221"/>
      <c r="D84" s="222"/>
      <c r="E84" s="20"/>
      <c r="F84" s="21"/>
      <c r="G84" s="126"/>
      <c r="H84" s="127"/>
    </row>
    <row r="85" spans="1:8" s="22" customFormat="1" ht="15" customHeight="1">
      <c r="A85" s="220"/>
      <c r="B85" s="23"/>
      <c r="C85" s="221"/>
      <c r="D85" s="222"/>
      <c r="E85" s="20"/>
      <c r="F85" s="21"/>
      <c r="G85" s="126"/>
      <c r="H85" s="127"/>
    </row>
    <row r="86" spans="1:8" s="22" customFormat="1" ht="15" customHeight="1">
      <c r="A86" s="220"/>
      <c r="B86" s="23"/>
      <c r="C86" s="221"/>
      <c r="D86" s="222"/>
      <c r="E86" s="20"/>
      <c r="F86" s="21"/>
      <c r="G86" s="126"/>
      <c r="H86" s="127"/>
    </row>
    <row r="87" spans="1:8" s="22" customFormat="1" ht="15" customHeight="1">
      <c r="A87" s="220"/>
      <c r="B87" s="23"/>
      <c r="C87" s="221"/>
      <c r="D87" s="222"/>
      <c r="E87" s="20"/>
      <c r="F87" s="21"/>
      <c r="G87" s="126"/>
      <c r="H87" s="127"/>
    </row>
    <row r="88" spans="1:8" s="22" customFormat="1" ht="15" customHeight="1">
      <c r="A88" s="220"/>
      <c r="B88" s="23"/>
      <c r="C88" s="221"/>
      <c r="D88" s="222"/>
      <c r="E88" s="20"/>
      <c r="F88" s="21"/>
      <c r="G88" s="126"/>
      <c r="H88" s="127"/>
    </row>
    <row r="89" spans="1:8" s="22" customFormat="1" ht="15" customHeight="1">
      <c r="A89" s="220"/>
      <c r="B89" s="23"/>
      <c r="C89" s="221"/>
      <c r="D89" s="222"/>
      <c r="E89" s="20"/>
      <c r="F89" s="21"/>
      <c r="G89" s="126"/>
      <c r="H89" s="127"/>
    </row>
    <row r="90" spans="1:8" s="22" customFormat="1" ht="15" customHeight="1">
      <c r="A90" s="220"/>
      <c r="B90" s="23"/>
      <c r="C90" s="221"/>
      <c r="D90" s="222"/>
      <c r="E90" s="20"/>
      <c r="F90" s="21"/>
      <c r="G90" s="126"/>
      <c r="H90" s="127"/>
    </row>
    <row r="91" spans="1:8" s="22" customFormat="1" ht="15" customHeight="1">
      <c r="A91" s="220"/>
      <c r="B91" s="23"/>
      <c r="C91" s="221"/>
      <c r="D91" s="222"/>
      <c r="E91" s="20"/>
      <c r="F91" s="21"/>
      <c r="G91" s="126"/>
      <c r="H91" s="127"/>
    </row>
    <row r="92" spans="1:8" s="22" customFormat="1" ht="15" customHeight="1">
      <c r="A92" s="220"/>
      <c r="B92" s="23"/>
      <c r="C92" s="221"/>
      <c r="D92" s="222"/>
      <c r="E92" s="20"/>
      <c r="F92" s="21"/>
      <c r="G92" s="126"/>
      <c r="H92" s="127"/>
    </row>
    <row r="93" spans="1:8" s="22" customFormat="1" ht="15" customHeight="1">
      <c r="A93" s="220"/>
      <c r="B93" s="23"/>
      <c r="C93" s="221"/>
      <c r="D93" s="222"/>
      <c r="E93" s="20"/>
      <c r="F93" s="21"/>
      <c r="G93" s="126"/>
      <c r="H93" s="127"/>
    </row>
    <row r="94" spans="1:8" s="22" customFormat="1" ht="15" customHeight="1">
      <c r="A94" s="220"/>
      <c r="B94" s="23"/>
      <c r="C94" s="221"/>
      <c r="D94" s="222"/>
      <c r="E94" s="20"/>
      <c r="F94" s="21"/>
      <c r="G94" s="126"/>
      <c r="H94" s="127"/>
    </row>
    <row r="95" spans="1:8" s="22" customFormat="1" ht="15" customHeight="1">
      <c r="A95" s="220"/>
      <c r="B95" s="23"/>
      <c r="C95" s="221"/>
      <c r="D95" s="222"/>
      <c r="E95" s="20"/>
      <c r="F95" s="21"/>
      <c r="G95" s="126"/>
      <c r="H95" s="127"/>
    </row>
    <row r="96" spans="1:8" s="22" customFormat="1" ht="15" customHeight="1">
      <c r="A96" s="220"/>
      <c r="B96" s="23"/>
      <c r="C96" s="221"/>
      <c r="D96" s="222"/>
      <c r="E96" s="20"/>
      <c r="F96" s="21"/>
      <c r="G96" s="126"/>
      <c r="H96" s="127"/>
    </row>
    <row r="97" spans="1:8" s="22" customFormat="1" ht="15" customHeight="1">
      <c r="A97" s="220"/>
      <c r="B97" s="23"/>
      <c r="C97" s="221"/>
      <c r="D97" s="222"/>
      <c r="E97" s="20"/>
      <c r="F97" s="21"/>
      <c r="G97" s="126"/>
      <c r="H97" s="127"/>
    </row>
    <row r="98" spans="1:8" s="22" customFormat="1" ht="15" customHeight="1">
      <c r="A98" s="220"/>
      <c r="B98" s="23"/>
      <c r="C98" s="221"/>
      <c r="D98" s="222"/>
      <c r="E98" s="20"/>
      <c r="F98" s="21"/>
      <c r="G98" s="126"/>
      <c r="H98" s="127"/>
    </row>
    <row r="99" spans="1:8" s="22" customFormat="1" ht="15" customHeight="1">
      <c r="A99" s="220"/>
      <c r="B99" s="23"/>
      <c r="C99" s="221"/>
      <c r="D99" s="222"/>
      <c r="E99" s="20"/>
      <c r="F99" s="21"/>
      <c r="G99" s="126"/>
      <c r="H99" s="127"/>
    </row>
    <row r="100" spans="1:8" s="22" customFormat="1" ht="15" customHeight="1">
      <c r="A100" s="220"/>
      <c r="B100" s="23"/>
      <c r="C100" s="221"/>
      <c r="D100" s="222"/>
      <c r="E100" s="20"/>
      <c r="F100" s="21"/>
      <c r="G100" s="126"/>
      <c r="H100" s="127"/>
    </row>
    <row r="101" spans="1:8" s="22" customFormat="1" ht="15" customHeight="1">
      <c r="A101" s="220"/>
      <c r="B101" s="23"/>
      <c r="C101" s="221"/>
      <c r="D101" s="222"/>
      <c r="E101" s="20"/>
      <c r="F101" s="21"/>
      <c r="G101" s="126"/>
      <c r="H101" s="127"/>
    </row>
    <row r="102" spans="1:8" s="22" customFormat="1" ht="15" customHeight="1">
      <c r="A102" s="220"/>
      <c r="B102" s="23"/>
      <c r="C102" s="221"/>
      <c r="D102" s="222"/>
      <c r="E102" s="20"/>
      <c r="F102" s="21"/>
      <c r="G102" s="126"/>
      <c r="H102" s="127"/>
    </row>
    <row r="103" spans="1:8" s="22" customFormat="1" ht="15" customHeight="1">
      <c r="A103" s="220"/>
      <c r="B103" s="23"/>
      <c r="C103" s="221"/>
      <c r="D103" s="222"/>
      <c r="E103" s="20"/>
      <c r="F103" s="21"/>
      <c r="G103" s="126"/>
      <c r="H103" s="127"/>
    </row>
    <row r="104" spans="1:8" s="22" customFormat="1" ht="15" customHeight="1">
      <c r="A104" s="220"/>
      <c r="B104" s="23"/>
      <c r="C104" s="221"/>
      <c r="D104" s="222"/>
      <c r="E104" s="20"/>
      <c r="F104" s="21"/>
      <c r="G104" s="126"/>
      <c r="H104" s="127"/>
    </row>
    <row r="105" spans="1:8" s="22" customFormat="1" ht="15" customHeight="1">
      <c r="A105" s="220"/>
      <c r="B105" s="23"/>
      <c r="C105" s="221"/>
      <c r="D105" s="222"/>
      <c r="E105" s="20"/>
      <c r="F105" s="21"/>
      <c r="G105" s="126"/>
      <c r="H105" s="127"/>
    </row>
    <row r="106" spans="1:8" s="22" customFormat="1" ht="15" customHeight="1">
      <c r="A106" s="220"/>
      <c r="B106" s="23"/>
      <c r="C106" s="221"/>
      <c r="D106" s="222"/>
      <c r="E106" s="20"/>
      <c r="F106" s="21"/>
      <c r="G106" s="126"/>
      <c r="H106" s="127"/>
    </row>
    <row r="107" spans="1:8" s="22" customFormat="1" ht="15" customHeight="1">
      <c r="A107" s="220"/>
      <c r="B107" s="23"/>
      <c r="C107" s="221"/>
      <c r="D107" s="222"/>
      <c r="E107" s="20"/>
      <c r="F107" s="21"/>
      <c r="G107" s="126"/>
      <c r="H107" s="127"/>
    </row>
    <row r="108" spans="1:8" s="22" customFormat="1" ht="15" customHeight="1">
      <c r="A108" s="220"/>
      <c r="B108" s="23"/>
      <c r="C108" s="221"/>
      <c r="D108" s="222"/>
      <c r="E108" s="20"/>
      <c r="F108" s="21"/>
      <c r="G108" s="126"/>
      <c r="H108" s="127"/>
    </row>
    <row r="109" spans="1:8" s="22" customFormat="1" ht="15" customHeight="1">
      <c r="A109" s="220"/>
      <c r="B109" s="23"/>
      <c r="C109" s="221"/>
      <c r="D109" s="222"/>
      <c r="E109" s="20"/>
      <c r="F109" s="21"/>
      <c r="G109" s="126"/>
      <c r="H109" s="127"/>
    </row>
    <row r="110" spans="1:8" s="22" customFormat="1" ht="15" customHeight="1">
      <c r="A110" s="220"/>
      <c r="B110" s="23"/>
      <c r="C110" s="221"/>
      <c r="D110" s="222"/>
      <c r="E110" s="20"/>
      <c r="F110" s="21"/>
      <c r="G110" s="126"/>
      <c r="H110" s="127"/>
    </row>
    <row r="111" spans="1:8" s="22" customFormat="1" ht="15" customHeight="1">
      <c r="A111" s="220"/>
      <c r="B111" s="23"/>
      <c r="C111" s="221"/>
      <c r="D111" s="222"/>
      <c r="E111" s="20"/>
      <c r="F111" s="21"/>
      <c r="G111" s="126"/>
      <c r="H111" s="127"/>
    </row>
    <row r="112" spans="1:8" s="22" customFormat="1" ht="15" customHeight="1">
      <c r="A112" s="220"/>
      <c r="B112" s="23"/>
      <c r="C112" s="221"/>
      <c r="D112" s="222"/>
      <c r="E112" s="20"/>
      <c r="F112" s="21"/>
      <c r="G112" s="126"/>
      <c r="H112" s="127"/>
    </row>
    <row r="113" spans="1:8" s="22" customFormat="1" ht="15" customHeight="1">
      <c r="A113" s="220"/>
      <c r="B113" s="23"/>
      <c r="C113" s="221"/>
      <c r="D113" s="222"/>
      <c r="E113" s="20"/>
      <c r="F113" s="21"/>
      <c r="G113" s="126"/>
      <c r="H113" s="127"/>
    </row>
    <row r="114" spans="1:8" s="22" customFormat="1" ht="15" customHeight="1">
      <c r="A114" s="220"/>
      <c r="B114" s="23"/>
      <c r="C114" s="221"/>
      <c r="D114" s="222"/>
      <c r="E114" s="20"/>
      <c r="F114" s="21"/>
      <c r="G114" s="126"/>
      <c r="H114" s="127"/>
    </row>
    <row r="115" spans="1:8" s="22" customFormat="1" ht="15" customHeight="1">
      <c r="A115" s="220"/>
      <c r="B115" s="23"/>
      <c r="C115" s="221"/>
      <c r="D115" s="222"/>
      <c r="E115" s="20"/>
      <c r="F115" s="21"/>
      <c r="G115" s="126"/>
      <c r="H115" s="127"/>
    </row>
    <row r="116" spans="1:8" s="22" customFormat="1" ht="15" customHeight="1">
      <c r="A116" s="220"/>
      <c r="B116" s="23"/>
      <c r="C116" s="221"/>
      <c r="D116" s="222"/>
      <c r="E116" s="20"/>
      <c r="F116" s="21"/>
      <c r="G116" s="126"/>
      <c r="H116" s="127"/>
    </row>
    <row r="117" spans="1:8" s="22" customFormat="1" ht="15" customHeight="1">
      <c r="A117" s="220"/>
      <c r="B117" s="23"/>
      <c r="C117" s="221"/>
      <c r="D117" s="222"/>
      <c r="E117" s="20"/>
      <c r="F117" s="21"/>
      <c r="G117" s="126"/>
      <c r="H117" s="127"/>
    </row>
    <row r="118" spans="1:8" s="22" customFormat="1" ht="15" customHeight="1">
      <c r="A118" s="220"/>
      <c r="B118" s="23"/>
      <c r="C118" s="221"/>
      <c r="D118" s="222"/>
      <c r="E118" s="20"/>
      <c r="F118" s="21"/>
      <c r="G118" s="126"/>
      <c r="H118" s="127"/>
    </row>
    <row r="119" spans="1:8" s="22" customFormat="1" ht="15" customHeight="1">
      <c r="A119" s="220"/>
      <c r="B119" s="23"/>
      <c r="C119" s="221"/>
      <c r="D119" s="222"/>
      <c r="E119" s="20"/>
      <c r="F119" s="21"/>
      <c r="G119" s="126"/>
      <c r="H119" s="127"/>
    </row>
    <row r="120" spans="1:8" s="22" customFormat="1" ht="15" customHeight="1">
      <c r="A120" s="220"/>
      <c r="B120" s="23"/>
      <c r="C120" s="221"/>
      <c r="D120" s="222"/>
      <c r="E120" s="20"/>
      <c r="F120" s="21"/>
      <c r="G120" s="126"/>
      <c r="H120" s="127"/>
    </row>
    <row r="121" spans="1:8" s="22" customFormat="1" ht="15" customHeight="1">
      <c r="A121" s="220"/>
      <c r="B121" s="23"/>
      <c r="C121" s="221"/>
      <c r="D121" s="222"/>
      <c r="E121" s="20"/>
      <c r="F121" s="21"/>
      <c r="G121" s="126"/>
      <c r="H121" s="127"/>
    </row>
    <row r="122" spans="1:8" s="22" customFormat="1" ht="15" customHeight="1">
      <c r="A122" s="220"/>
      <c r="B122" s="23"/>
      <c r="C122" s="221"/>
      <c r="D122" s="222"/>
      <c r="E122" s="20"/>
      <c r="F122" s="21"/>
      <c r="G122" s="126"/>
      <c r="H122" s="127"/>
    </row>
    <row r="123" spans="1:8" s="22" customFormat="1" ht="15" customHeight="1">
      <c r="A123" s="220"/>
      <c r="B123" s="23"/>
      <c r="C123" s="221"/>
      <c r="D123" s="222"/>
      <c r="E123" s="20"/>
      <c r="F123" s="21"/>
      <c r="G123" s="126"/>
      <c r="H123" s="127"/>
    </row>
    <row r="124" spans="1:8" s="22" customFormat="1" ht="15" customHeight="1">
      <c r="A124" s="220"/>
      <c r="B124" s="23"/>
      <c r="C124" s="221"/>
      <c r="D124" s="222"/>
      <c r="E124" s="20"/>
      <c r="F124" s="21"/>
      <c r="G124" s="126"/>
      <c r="H124" s="127"/>
    </row>
    <row r="125" spans="1:8" s="22" customFormat="1" ht="15" customHeight="1">
      <c r="A125" s="220"/>
      <c r="B125" s="23"/>
      <c r="C125" s="221"/>
      <c r="D125" s="222"/>
      <c r="E125" s="20"/>
      <c r="F125" s="21"/>
      <c r="G125" s="126"/>
      <c r="H125" s="127"/>
    </row>
    <row r="126" spans="1:8" s="22" customFormat="1" ht="15" customHeight="1">
      <c r="A126" s="220"/>
      <c r="B126" s="23"/>
      <c r="C126" s="221"/>
      <c r="D126" s="222"/>
      <c r="E126" s="20"/>
      <c r="F126" s="21"/>
      <c r="G126" s="126"/>
      <c r="H126" s="127"/>
    </row>
    <row r="127" spans="1:8" s="22" customFormat="1" ht="15" customHeight="1">
      <c r="A127" s="220"/>
      <c r="B127" s="23"/>
      <c r="C127" s="221"/>
      <c r="D127" s="222"/>
      <c r="E127" s="20"/>
      <c r="F127" s="21"/>
      <c r="G127" s="126"/>
      <c r="H127" s="127"/>
    </row>
    <row r="128" spans="1:8" s="22" customFormat="1" ht="15" customHeight="1">
      <c r="A128" s="220"/>
      <c r="B128" s="23"/>
      <c r="C128" s="221"/>
      <c r="D128" s="222"/>
      <c r="E128" s="20"/>
      <c r="F128" s="21"/>
      <c r="G128" s="126"/>
      <c r="H128" s="127"/>
    </row>
    <row r="129" spans="1:8" s="22" customFormat="1" ht="15" customHeight="1">
      <c r="A129" s="220"/>
      <c r="B129" s="23"/>
      <c r="C129" s="221"/>
      <c r="D129" s="222"/>
      <c r="E129" s="20"/>
      <c r="F129" s="21"/>
      <c r="G129" s="126"/>
      <c r="H129" s="127"/>
    </row>
    <row r="130" spans="1:8" s="22" customFormat="1" ht="15" customHeight="1">
      <c r="A130" s="220"/>
      <c r="B130" s="23"/>
      <c r="C130" s="221"/>
      <c r="D130" s="222"/>
      <c r="E130" s="20"/>
      <c r="F130" s="21"/>
      <c r="G130" s="126"/>
      <c r="H130" s="127"/>
    </row>
    <row r="131" spans="1:8" s="22" customFormat="1" ht="15" customHeight="1">
      <c r="A131" s="220"/>
      <c r="B131" s="23"/>
      <c r="C131" s="221"/>
      <c r="D131" s="222"/>
      <c r="E131" s="20"/>
      <c r="F131" s="21"/>
      <c r="G131" s="126"/>
      <c r="H131" s="127"/>
    </row>
    <row r="132" spans="1:8" s="22" customFormat="1" ht="15" customHeight="1">
      <c r="A132" s="220"/>
      <c r="B132" s="23"/>
      <c r="C132" s="221"/>
      <c r="D132" s="222"/>
      <c r="E132" s="20"/>
      <c r="F132" s="21"/>
      <c r="G132" s="126"/>
      <c r="H132" s="127"/>
    </row>
    <row r="133" spans="1:8" s="22" customFormat="1" ht="15" customHeight="1">
      <c r="A133" s="220"/>
      <c r="B133" s="23"/>
      <c r="C133" s="221"/>
      <c r="D133" s="222"/>
      <c r="E133" s="20"/>
      <c r="F133" s="21"/>
      <c r="G133" s="126"/>
      <c r="H133" s="127"/>
    </row>
    <row r="134" spans="1:8" s="22" customFormat="1" ht="15" customHeight="1">
      <c r="A134" s="220"/>
      <c r="B134" s="23"/>
      <c r="C134" s="221"/>
      <c r="D134" s="222"/>
      <c r="E134" s="20"/>
      <c r="F134" s="21"/>
      <c r="G134" s="126"/>
      <c r="H134" s="127"/>
    </row>
    <row r="135" spans="1:8" s="22" customFormat="1" ht="15" customHeight="1">
      <c r="A135" s="220"/>
      <c r="B135" s="23"/>
      <c r="C135" s="221"/>
      <c r="D135" s="222"/>
      <c r="E135" s="20"/>
      <c r="F135" s="21"/>
      <c r="G135" s="126"/>
      <c r="H135" s="127"/>
    </row>
    <row r="136" spans="1:8" s="22" customFormat="1" ht="15" customHeight="1">
      <c r="A136" s="220"/>
      <c r="B136" s="23"/>
      <c r="C136" s="221"/>
      <c r="D136" s="222"/>
      <c r="E136" s="20"/>
      <c r="F136" s="21"/>
      <c r="G136" s="126"/>
      <c r="H136" s="127"/>
    </row>
    <row r="137" spans="1:8" s="22" customFormat="1" ht="15" customHeight="1">
      <c r="A137" s="220"/>
      <c r="B137" s="23"/>
      <c r="C137" s="221"/>
      <c r="D137" s="222"/>
      <c r="E137" s="20"/>
      <c r="F137" s="21"/>
      <c r="G137" s="126"/>
      <c r="H137" s="127"/>
    </row>
    <row r="138" spans="1:8" s="22" customFormat="1" ht="15" customHeight="1">
      <c r="A138" s="220"/>
      <c r="B138" s="23"/>
      <c r="C138" s="221"/>
      <c r="D138" s="222"/>
      <c r="E138" s="20"/>
      <c r="F138" s="21"/>
      <c r="G138" s="126"/>
      <c r="H138" s="127"/>
    </row>
    <row r="139" spans="1:8" s="22" customFormat="1" ht="15" customHeight="1">
      <c r="A139" s="220"/>
      <c r="B139" s="23"/>
      <c r="C139" s="221"/>
      <c r="D139" s="222"/>
      <c r="E139" s="20"/>
      <c r="F139" s="21"/>
      <c r="G139" s="126"/>
      <c r="H139" s="127"/>
    </row>
    <row r="140" spans="1:8" s="22" customFormat="1" ht="15" customHeight="1">
      <c r="A140" s="220"/>
      <c r="B140" s="23"/>
      <c r="C140" s="221"/>
      <c r="D140" s="222"/>
      <c r="E140" s="20"/>
      <c r="F140" s="21"/>
      <c r="G140" s="126"/>
      <c r="H140" s="127"/>
    </row>
    <row r="141" spans="1:8" s="22" customFormat="1" ht="15" customHeight="1">
      <c r="A141" s="220"/>
      <c r="B141" s="23"/>
      <c r="C141" s="221"/>
      <c r="D141" s="222"/>
      <c r="E141" s="20"/>
      <c r="F141" s="21"/>
      <c r="G141" s="126"/>
      <c r="H141" s="127"/>
    </row>
    <row r="142" spans="1:8" s="22" customFormat="1" ht="15" customHeight="1">
      <c r="A142" s="220"/>
      <c r="B142" s="23"/>
      <c r="C142" s="221"/>
      <c r="D142" s="222"/>
      <c r="E142" s="20"/>
      <c r="F142" s="21"/>
      <c r="G142" s="126"/>
      <c r="H142" s="127"/>
    </row>
    <row r="143" spans="1:8" s="22" customFormat="1" ht="15" customHeight="1">
      <c r="A143" s="220"/>
      <c r="B143" s="23"/>
      <c r="C143" s="221"/>
      <c r="D143" s="222"/>
      <c r="E143" s="20"/>
      <c r="F143" s="21"/>
      <c r="G143" s="126"/>
      <c r="H143" s="127"/>
    </row>
    <row r="144" spans="1:8" s="22" customFormat="1" ht="15" customHeight="1">
      <c r="A144" s="220"/>
      <c r="B144" s="23"/>
      <c r="C144" s="221"/>
      <c r="D144" s="222"/>
      <c r="E144" s="20"/>
      <c r="F144" s="21"/>
      <c r="G144" s="126"/>
      <c r="H144" s="127"/>
    </row>
    <row r="145" spans="1:8" s="22" customFormat="1" ht="15" customHeight="1">
      <c r="A145" s="220"/>
      <c r="B145" s="23"/>
      <c r="C145" s="221"/>
      <c r="D145" s="222"/>
      <c r="E145" s="20"/>
      <c r="F145" s="21"/>
      <c r="G145" s="126"/>
      <c r="H145" s="127"/>
    </row>
    <row r="146" spans="1:8" s="22" customFormat="1" ht="15" customHeight="1">
      <c r="A146" s="220"/>
      <c r="B146" s="23"/>
      <c r="C146" s="221"/>
      <c r="D146" s="222"/>
      <c r="E146" s="20"/>
      <c r="F146" s="21"/>
      <c r="G146" s="126"/>
      <c r="H146" s="127"/>
    </row>
    <row r="147" spans="1:8" s="22" customFormat="1" ht="15" customHeight="1">
      <c r="A147" s="220"/>
      <c r="B147" s="23"/>
      <c r="C147" s="221"/>
      <c r="D147" s="222"/>
      <c r="E147" s="20"/>
      <c r="F147" s="21"/>
      <c r="G147" s="126"/>
      <c r="H147" s="127"/>
    </row>
    <row r="148" spans="1:8" s="22" customFormat="1" ht="15" customHeight="1">
      <c r="A148" s="220"/>
      <c r="B148" s="23"/>
      <c r="C148" s="221"/>
      <c r="D148" s="222"/>
      <c r="E148" s="20"/>
      <c r="F148" s="21"/>
      <c r="G148" s="126"/>
      <c r="H148" s="127"/>
    </row>
    <row r="149" spans="1:8" s="22" customFormat="1" ht="15" customHeight="1">
      <c r="A149" s="220"/>
      <c r="B149" s="23"/>
      <c r="C149" s="221"/>
      <c r="D149" s="222"/>
      <c r="E149" s="20"/>
      <c r="F149" s="21"/>
      <c r="G149" s="126"/>
      <c r="H149" s="127"/>
    </row>
    <row r="150" spans="1:8" s="22" customFormat="1" ht="15" customHeight="1">
      <c r="A150" s="220"/>
      <c r="B150" s="23"/>
      <c r="C150" s="221"/>
      <c r="D150" s="222"/>
      <c r="E150" s="20"/>
      <c r="F150" s="21"/>
      <c r="G150" s="126"/>
      <c r="H150" s="127"/>
    </row>
    <row r="151" spans="1:8" s="22" customFormat="1" ht="15" customHeight="1">
      <c r="A151" s="220"/>
      <c r="B151" s="23"/>
      <c r="C151" s="221"/>
      <c r="D151" s="222"/>
      <c r="E151" s="20"/>
      <c r="F151" s="21"/>
      <c r="G151" s="126"/>
      <c r="H151" s="127"/>
    </row>
    <row r="152" spans="1:8" s="22" customFormat="1" ht="15" customHeight="1">
      <c r="A152" s="220"/>
      <c r="B152" s="23"/>
      <c r="C152" s="221"/>
      <c r="D152" s="222"/>
      <c r="E152" s="20"/>
      <c r="F152" s="21"/>
      <c r="G152" s="126"/>
      <c r="H152" s="127"/>
    </row>
    <row r="153" spans="1:8" s="22" customFormat="1" ht="15" customHeight="1">
      <c r="A153" s="220"/>
      <c r="B153" s="23"/>
      <c r="C153" s="221"/>
      <c r="D153" s="222"/>
      <c r="E153" s="20"/>
      <c r="F153" s="21"/>
      <c r="G153" s="126"/>
      <c r="H153" s="127"/>
    </row>
    <row r="154" spans="1:8" s="22" customFormat="1" ht="15" customHeight="1">
      <c r="A154" s="220"/>
      <c r="B154" s="23"/>
      <c r="C154" s="221"/>
      <c r="D154" s="222"/>
      <c r="E154" s="20"/>
      <c r="F154" s="21"/>
      <c r="G154" s="126"/>
      <c r="H154" s="127"/>
    </row>
    <row r="155" spans="1:8" s="22" customFormat="1" ht="15" customHeight="1">
      <c r="A155" s="220"/>
      <c r="B155" s="23"/>
      <c r="C155" s="221"/>
      <c r="D155" s="222"/>
      <c r="E155" s="20"/>
      <c r="F155" s="21"/>
      <c r="G155" s="126"/>
      <c r="H155" s="127"/>
    </row>
    <row r="156" spans="1:8" s="22" customFormat="1" ht="15" customHeight="1">
      <c r="A156" s="220"/>
      <c r="B156" s="23"/>
      <c r="C156" s="221"/>
      <c r="D156" s="222"/>
      <c r="E156" s="20"/>
      <c r="F156" s="21"/>
      <c r="G156" s="126"/>
      <c r="H156" s="127"/>
    </row>
    <row r="157" spans="1:8" s="22" customFormat="1" ht="15" customHeight="1">
      <c r="A157" s="220"/>
      <c r="B157" s="23"/>
      <c r="C157" s="221"/>
      <c r="D157" s="222"/>
      <c r="E157" s="20"/>
      <c r="F157" s="21"/>
      <c r="G157" s="126"/>
      <c r="H157" s="127"/>
    </row>
    <row r="158" spans="1:8" s="22" customFormat="1" ht="15" customHeight="1">
      <c r="A158" s="220"/>
      <c r="B158" s="23"/>
      <c r="C158" s="221"/>
      <c r="D158" s="222"/>
      <c r="E158" s="20"/>
      <c r="F158" s="21"/>
      <c r="G158" s="126"/>
      <c r="H158" s="127"/>
    </row>
    <row r="159" spans="1:8" s="22" customFormat="1" ht="15" customHeight="1">
      <c r="A159" s="220"/>
      <c r="B159" s="23"/>
      <c r="C159" s="221"/>
      <c r="D159" s="222"/>
      <c r="E159" s="20"/>
      <c r="F159" s="21"/>
      <c r="G159" s="126"/>
      <c r="H159" s="127"/>
    </row>
    <row r="160" spans="1:8" s="22" customFormat="1" ht="15" customHeight="1">
      <c r="A160" s="220"/>
      <c r="B160" s="23"/>
      <c r="C160" s="221"/>
      <c r="D160" s="222"/>
      <c r="E160" s="20"/>
      <c r="F160" s="21"/>
      <c r="G160" s="126"/>
      <c r="H160" s="127"/>
    </row>
    <row r="161" spans="1:8" s="22" customFormat="1" ht="15" customHeight="1">
      <c r="A161" s="220"/>
      <c r="B161" s="23"/>
      <c r="C161" s="221"/>
      <c r="D161" s="222"/>
      <c r="E161" s="20"/>
      <c r="F161" s="21"/>
      <c r="G161" s="126"/>
      <c r="H161" s="127"/>
    </row>
    <row r="162" spans="1:8" s="22" customFormat="1" ht="15" customHeight="1">
      <c r="A162" s="220"/>
      <c r="B162" s="23"/>
      <c r="C162" s="221"/>
      <c r="D162" s="222"/>
      <c r="E162" s="20"/>
      <c r="F162" s="21"/>
      <c r="G162" s="126"/>
      <c r="H162" s="127"/>
    </row>
    <row r="163" spans="1:8" s="22" customFormat="1" ht="15" customHeight="1">
      <c r="A163" s="220"/>
      <c r="B163" s="23"/>
      <c r="C163" s="221"/>
      <c r="D163" s="222"/>
      <c r="E163" s="20"/>
      <c r="F163" s="21"/>
      <c r="G163" s="126"/>
      <c r="H163" s="127"/>
    </row>
    <row r="164" spans="1:8" s="22" customFormat="1" ht="15" customHeight="1">
      <c r="A164" s="220"/>
      <c r="B164" s="23"/>
      <c r="C164" s="221"/>
      <c r="D164" s="222"/>
      <c r="E164" s="20"/>
      <c r="F164" s="21"/>
      <c r="G164" s="126"/>
      <c r="H164" s="127"/>
    </row>
    <row r="165" spans="1:8" s="22" customFormat="1" ht="15" customHeight="1">
      <c r="A165" s="220"/>
      <c r="B165" s="23"/>
      <c r="C165" s="221"/>
      <c r="D165" s="222"/>
      <c r="E165" s="20"/>
      <c r="F165" s="21"/>
      <c r="G165" s="126"/>
      <c r="H165" s="127"/>
    </row>
    <row r="166" spans="1:8" s="22" customFormat="1" ht="15" customHeight="1">
      <c r="A166" s="220"/>
      <c r="B166" s="23"/>
      <c r="C166" s="221"/>
      <c r="D166" s="222"/>
      <c r="E166" s="20"/>
      <c r="F166" s="21"/>
      <c r="G166" s="126"/>
      <c r="H166" s="127"/>
    </row>
    <row r="167" spans="1:8" s="22" customFormat="1" ht="15" customHeight="1">
      <c r="A167" s="220"/>
      <c r="B167" s="23"/>
      <c r="C167" s="221"/>
      <c r="D167" s="222"/>
      <c r="E167" s="20"/>
      <c r="F167" s="21"/>
      <c r="G167" s="126"/>
      <c r="H167" s="127"/>
    </row>
    <row r="168" spans="1:8" s="22" customFormat="1" ht="15" customHeight="1">
      <c r="A168" s="220"/>
      <c r="B168" s="23"/>
      <c r="C168" s="221"/>
      <c r="D168" s="222"/>
      <c r="E168" s="20"/>
      <c r="F168" s="21"/>
      <c r="G168" s="126"/>
      <c r="H168" s="127"/>
    </row>
    <row r="169" spans="1:8" s="22" customFormat="1" ht="15" customHeight="1">
      <c r="A169" s="220"/>
      <c r="B169" s="23"/>
      <c r="C169" s="221"/>
      <c r="D169" s="222"/>
      <c r="E169" s="20"/>
      <c r="F169" s="21"/>
      <c r="G169" s="126"/>
      <c r="H169" s="127"/>
    </row>
    <row r="170" spans="1:8" s="22" customFormat="1" ht="15" customHeight="1">
      <c r="A170" s="220"/>
      <c r="B170" s="23"/>
      <c r="C170" s="221"/>
      <c r="D170" s="222"/>
      <c r="E170" s="20"/>
      <c r="F170" s="21"/>
      <c r="G170" s="126"/>
      <c r="H170" s="127"/>
    </row>
    <row r="171" spans="1:8" s="22" customFormat="1" ht="15" customHeight="1">
      <c r="A171" s="220"/>
      <c r="B171" s="23"/>
      <c r="C171" s="221"/>
      <c r="D171" s="222"/>
      <c r="E171" s="20"/>
      <c r="F171" s="21"/>
      <c r="G171" s="126"/>
      <c r="H171" s="127"/>
    </row>
    <row r="172" spans="1:8" s="22" customFormat="1" ht="15" customHeight="1">
      <c r="A172" s="220"/>
      <c r="B172" s="23"/>
      <c r="C172" s="221"/>
      <c r="D172" s="222"/>
      <c r="E172" s="20"/>
      <c r="F172" s="21"/>
      <c r="G172" s="126"/>
      <c r="H172" s="127"/>
    </row>
    <row r="173" spans="1:8" s="22" customFormat="1" ht="15" customHeight="1">
      <c r="A173" s="220"/>
      <c r="B173" s="23"/>
      <c r="C173" s="221"/>
      <c r="D173" s="222"/>
      <c r="E173" s="20"/>
      <c r="F173" s="21"/>
      <c r="G173" s="126"/>
      <c r="H173" s="127"/>
    </row>
    <row r="174" spans="1:8" s="22" customFormat="1" ht="15" customHeight="1">
      <c r="A174" s="220"/>
      <c r="B174" s="23"/>
      <c r="C174" s="221"/>
      <c r="D174" s="222"/>
      <c r="E174" s="20"/>
      <c r="F174" s="21"/>
      <c r="G174" s="126"/>
      <c r="H174" s="127"/>
    </row>
    <row r="175" spans="1:8" s="22" customFormat="1" ht="15" customHeight="1">
      <c r="A175" s="220"/>
      <c r="B175" s="23"/>
      <c r="C175" s="221"/>
      <c r="D175" s="222"/>
      <c r="E175" s="20"/>
      <c r="F175" s="21"/>
      <c r="G175" s="126"/>
      <c r="H175" s="127"/>
    </row>
    <row r="176" spans="1:8" s="22" customFormat="1" ht="15" customHeight="1">
      <c r="A176" s="220"/>
      <c r="B176" s="23"/>
      <c r="C176" s="221"/>
      <c r="D176" s="222"/>
      <c r="E176" s="20"/>
      <c r="F176" s="21"/>
      <c r="G176" s="126"/>
      <c r="H176" s="127"/>
    </row>
    <row r="177" spans="1:8" s="22" customFormat="1" ht="15" customHeight="1">
      <c r="A177" s="220"/>
      <c r="B177" s="23"/>
      <c r="C177" s="221"/>
      <c r="D177" s="222"/>
      <c r="E177" s="20"/>
      <c r="F177" s="21"/>
      <c r="G177" s="126"/>
      <c r="H177" s="127"/>
    </row>
    <row r="178" spans="1:8" s="22" customFormat="1" ht="15" customHeight="1">
      <c r="A178" s="220"/>
      <c r="B178" s="23"/>
      <c r="C178" s="221"/>
      <c r="D178" s="222"/>
      <c r="E178" s="20"/>
      <c r="F178" s="21"/>
      <c r="G178" s="126"/>
      <c r="H178" s="127"/>
    </row>
    <row r="179" spans="1:8" s="22" customFormat="1" ht="15" customHeight="1">
      <c r="A179" s="220"/>
      <c r="B179" s="23"/>
      <c r="C179" s="221"/>
      <c r="D179" s="222"/>
      <c r="E179" s="20"/>
      <c r="F179" s="21"/>
      <c r="G179" s="126"/>
      <c r="H179" s="127"/>
    </row>
    <row r="180" spans="1:8" s="22" customFormat="1" ht="15" customHeight="1">
      <c r="A180" s="220"/>
      <c r="B180" s="23"/>
      <c r="C180" s="221"/>
      <c r="D180" s="222"/>
      <c r="E180" s="20"/>
      <c r="F180" s="21"/>
      <c r="G180" s="126"/>
      <c r="H180" s="127"/>
    </row>
    <row r="181" spans="1:8" s="22" customFormat="1" ht="15" customHeight="1">
      <c r="A181" s="220"/>
      <c r="B181" s="23"/>
      <c r="C181" s="221"/>
      <c r="D181" s="222"/>
      <c r="E181" s="20"/>
      <c r="F181" s="21"/>
      <c r="G181" s="126"/>
      <c r="H181" s="127"/>
    </row>
    <row r="182" spans="1:8" s="22" customFormat="1" ht="15" customHeight="1">
      <c r="A182" s="220"/>
      <c r="B182" s="23"/>
      <c r="C182" s="221"/>
      <c r="D182" s="222"/>
      <c r="E182" s="20"/>
      <c r="F182" s="21"/>
      <c r="G182" s="126"/>
      <c r="H182" s="127"/>
    </row>
    <row r="183" spans="1:8" s="22" customFormat="1" ht="15" customHeight="1">
      <c r="A183" s="220"/>
      <c r="B183" s="23"/>
      <c r="C183" s="221"/>
      <c r="D183" s="222"/>
      <c r="E183" s="20"/>
      <c r="F183" s="21"/>
      <c r="G183" s="126"/>
      <c r="H183" s="127"/>
    </row>
    <row r="184" spans="1:8" s="22" customFormat="1" ht="15" customHeight="1">
      <c r="A184" s="220"/>
      <c r="B184" s="23"/>
      <c r="C184" s="221"/>
      <c r="D184" s="222"/>
      <c r="E184" s="20"/>
      <c r="F184" s="21"/>
      <c r="G184" s="126"/>
      <c r="H184" s="127"/>
    </row>
    <row r="185" spans="1:8" s="22" customFormat="1" ht="15" customHeight="1">
      <c r="A185" s="220"/>
      <c r="B185" s="23"/>
      <c r="C185" s="221"/>
      <c r="D185" s="222"/>
      <c r="E185" s="20"/>
      <c r="F185" s="21"/>
      <c r="G185" s="126"/>
      <c r="H185" s="127"/>
    </row>
    <row r="186" spans="1:8" s="22" customFormat="1" ht="15" customHeight="1">
      <c r="A186" s="220"/>
      <c r="B186" s="23"/>
      <c r="C186" s="221"/>
      <c r="D186" s="222"/>
      <c r="E186" s="20"/>
      <c r="F186" s="21"/>
      <c r="G186" s="126"/>
      <c r="H186" s="127"/>
    </row>
    <row r="187" spans="1:8" s="22" customFormat="1" ht="15" customHeight="1">
      <c r="A187" s="220"/>
      <c r="B187" s="23"/>
      <c r="C187" s="221"/>
      <c r="D187" s="222"/>
      <c r="E187" s="20"/>
      <c r="F187" s="21"/>
      <c r="G187" s="126"/>
      <c r="H187" s="127"/>
    </row>
    <row r="188" spans="1:8" s="22" customFormat="1" ht="15" customHeight="1">
      <c r="A188" s="220"/>
      <c r="B188" s="23"/>
      <c r="C188" s="221"/>
      <c r="D188" s="222"/>
      <c r="E188" s="20"/>
      <c r="F188" s="21"/>
      <c r="G188" s="126"/>
      <c r="H188" s="127"/>
    </row>
    <row r="189" spans="1:8" s="22" customFormat="1" ht="15" customHeight="1">
      <c r="A189" s="220"/>
      <c r="B189" s="23"/>
      <c r="C189" s="221"/>
      <c r="D189" s="222"/>
      <c r="E189" s="20"/>
      <c r="F189" s="21"/>
      <c r="G189" s="126"/>
      <c r="H189" s="127"/>
    </row>
    <row r="190" spans="1:8" s="22" customFormat="1" ht="15" customHeight="1">
      <c r="A190" s="220"/>
      <c r="B190" s="23"/>
      <c r="C190" s="221"/>
      <c r="D190" s="222"/>
      <c r="E190" s="20"/>
      <c r="F190" s="21"/>
      <c r="G190" s="126"/>
      <c r="H190" s="127"/>
    </row>
    <row r="191" spans="1:8" s="22" customFormat="1" ht="15" customHeight="1">
      <c r="A191" s="220"/>
      <c r="B191" s="23"/>
      <c r="C191" s="221"/>
      <c r="D191" s="222"/>
      <c r="E191" s="20"/>
      <c r="F191" s="21"/>
      <c r="G191" s="126"/>
      <c r="H191" s="127"/>
    </row>
    <row r="192" spans="1:8" s="22" customFormat="1" ht="15" customHeight="1">
      <c r="A192" s="220"/>
      <c r="B192" s="23"/>
      <c r="C192" s="221"/>
      <c r="D192" s="222"/>
      <c r="E192" s="20"/>
      <c r="F192" s="21"/>
      <c r="G192" s="126"/>
      <c r="H192" s="127"/>
    </row>
    <row r="193" spans="1:8" s="22" customFormat="1" ht="15" customHeight="1">
      <c r="A193" s="220"/>
      <c r="B193" s="23"/>
      <c r="C193" s="221"/>
      <c r="D193" s="222"/>
      <c r="E193" s="20"/>
      <c r="F193" s="21"/>
      <c r="G193" s="126"/>
      <c r="H193" s="127"/>
    </row>
    <row r="194" spans="1:8" s="22" customFormat="1" ht="15" customHeight="1">
      <c r="A194" s="220"/>
      <c r="B194" s="23"/>
      <c r="C194" s="221"/>
      <c r="D194" s="222"/>
      <c r="E194" s="20"/>
      <c r="F194" s="21"/>
      <c r="G194" s="126"/>
      <c r="H194" s="127"/>
    </row>
    <row r="195" spans="1:8" s="22" customFormat="1" ht="15" customHeight="1">
      <c r="A195" s="220"/>
      <c r="B195" s="23"/>
      <c r="C195" s="221"/>
      <c r="D195" s="222"/>
      <c r="E195" s="20"/>
      <c r="F195" s="21"/>
      <c r="G195" s="126"/>
      <c r="H195" s="127"/>
    </row>
    <row r="196" spans="1:8" s="22" customFormat="1" ht="15" customHeight="1">
      <c r="A196" s="220"/>
      <c r="B196" s="23"/>
      <c r="C196" s="221"/>
      <c r="D196" s="222"/>
      <c r="E196" s="20"/>
      <c r="F196" s="21"/>
      <c r="G196" s="126"/>
      <c r="H196" s="127"/>
    </row>
    <row r="197" spans="1:8" s="22" customFormat="1" ht="15" customHeight="1">
      <c r="A197" s="220"/>
      <c r="B197" s="23"/>
      <c r="C197" s="221"/>
      <c r="D197" s="222"/>
      <c r="E197" s="20"/>
      <c r="F197" s="21"/>
      <c r="G197" s="126"/>
      <c r="H197" s="127"/>
    </row>
    <row r="198" spans="1:8" s="22" customFormat="1" ht="15" customHeight="1">
      <c r="A198" s="220"/>
      <c r="B198" s="23"/>
      <c r="C198" s="221"/>
      <c r="D198" s="222"/>
      <c r="E198" s="20"/>
      <c r="F198" s="21"/>
      <c r="G198" s="126"/>
      <c r="H198" s="127"/>
    </row>
    <row r="199" spans="1:8" s="22" customFormat="1" ht="15" customHeight="1">
      <c r="A199" s="220"/>
      <c r="B199" s="23"/>
      <c r="C199" s="221"/>
      <c r="D199" s="222"/>
      <c r="E199" s="20"/>
      <c r="F199" s="21"/>
      <c r="G199" s="126"/>
      <c r="H199" s="127"/>
    </row>
    <row r="200" spans="1:8" s="22" customFormat="1" ht="15" customHeight="1">
      <c r="A200" s="220"/>
      <c r="B200" s="23"/>
      <c r="C200" s="221"/>
      <c r="D200" s="222"/>
      <c r="E200" s="20"/>
      <c r="F200" s="21"/>
      <c r="G200" s="126"/>
      <c r="H200" s="127"/>
    </row>
    <row r="201" spans="1:8" s="22" customFormat="1" ht="15" customHeight="1">
      <c r="A201" s="220"/>
      <c r="B201" s="23"/>
      <c r="C201" s="221"/>
      <c r="D201" s="222"/>
      <c r="E201" s="20"/>
      <c r="F201" s="21"/>
      <c r="G201" s="126"/>
      <c r="H201" s="127"/>
    </row>
    <row r="202" spans="1:8" s="22" customFormat="1" ht="15" customHeight="1">
      <c r="A202" s="220"/>
      <c r="B202" s="23"/>
      <c r="C202" s="221"/>
      <c r="D202" s="222"/>
      <c r="E202" s="20"/>
      <c r="F202" s="21"/>
      <c r="G202" s="126"/>
      <c r="H202" s="127"/>
    </row>
    <row r="203" spans="1:8" s="22" customFormat="1" ht="15" customHeight="1">
      <c r="A203" s="220"/>
      <c r="B203" s="23"/>
      <c r="C203" s="221"/>
      <c r="D203" s="222"/>
      <c r="E203" s="20"/>
      <c r="F203" s="21"/>
      <c r="G203" s="126"/>
      <c r="H203" s="127"/>
    </row>
    <row r="204" spans="1:8" s="22" customFormat="1" ht="15" customHeight="1">
      <c r="A204" s="220"/>
      <c r="B204" s="23"/>
      <c r="C204" s="221"/>
      <c r="D204" s="222"/>
      <c r="E204" s="20"/>
      <c r="F204" s="21"/>
      <c r="G204" s="126"/>
      <c r="H204" s="127"/>
    </row>
    <row r="205" spans="1:8" s="22" customFormat="1" ht="15" customHeight="1">
      <c r="A205" s="220"/>
      <c r="B205" s="23"/>
      <c r="C205" s="221"/>
      <c r="D205" s="222"/>
      <c r="E205" s="20"/>
      <c r="F205" s="21"/>
      <c r="G205" s="126"/>
      <c r="H205" s="127"/>
    </row>
    <row r="206" spans="1:8" s="22" customFormat="1" ht="15" customHeight="1">
      <c r="A206" s="220"/>
      <c r="B206" s="23"/>
      <c r="C206" s="221"/>
      <c r="D206" s="222"/>
      <c r="E206" s="20"/>
      <c r="F206" s="21"/>
      <c r="G206" s="126"/>
      <c r="H206" s="127"/>
    </row>
    <row r="207" spans="1:8" s="22" customFormat="1" ht="15" customHeight="1">
      <c r="A207" s="220"/>
      <c r="B207" s="23"/>
      <c r="C207" s="221"/>
      <c r="D207" s="222"/>
      <c r="E207" s="20"/>
      <c r="F207" s="21"/>
      <c r="G207" s="126"/>
      <c r="H207" s="127"/>
    </row>
    <row r="208" spans="1:8" s="22" customFormat="1" ht="15" customHeight="1">
      <c r="A208" s="220"/>
      <c r="B208" s="23"/>
      <c r="C208" s="221"/>
      <c r="D208" s="222"/>
      <c r="E208" s="20"/>
      <c r="F208" s="21"/>
      <c r="G208" s="126"/>
      <c r="H208" s="127"/>
    </row>
    <row r="209" spans="1:8" s="22" customFormat="1" ht="15" customHeight="1">
      <c r="A209" s="220"/>
      <c r="B209" s="23"/>
      <c r="C209" s="221"/>
      <c r="D209" s="222"/>
      <c r="E209" s="20"/>
      <c r="F209" s="21"/>
      <c r="G209" s="126"/>
      <c r="H209" s="127"/>
    </row>
    <row r="210" spans="1:8" s="22" customFormat="1" ht="15" customHeight="1">
      <c r="A210" s="220"/>
      <c r="B210" s="23"/>
      <c r="C210" s="221"/>
      <c r="D210" s="222"/>
      <c r="E210" s="20"/>
      <c r="F210" s="21"/>
      <c r="G210" s="126"/>
      <c r="H210" s="127"/>
    </row>
    <row r="211" spans="1:8" s="22" customFormat="1" ht="15" customHeight="1">
      <c r="A211" s="220"/>
      <c r="B211" s="23"/>
      <c r="C211" s="221"/>
      <c r="D211" s="222"/>
      <c r="E211" s="20"/>
      <c r="F211" s="21"/>
      <c r="G211" s="126"/>
      <c r="H211" s="127"/>
    </row>
    <row r="212" spans="1:8" s="22" customFormat="1" ht="15" customHeight="1">
      <c r="A212" s="220"/>
      <c r="B212" s="23"/>
      <c r="C212" s="221"/>
      <c r="D212" s="222"/>
      <c r="E212" s="20"/>
      <c r="F212" s="21"/>
      <c r="G212" s="126"/>
      <c r="H212" s="127"/>
    </row>
    <row r="213" spans="1:8" s="22" customFormat="1" ht="15" customHeight="1">
      <c r="A213" s="220"/>
      <c r="B213" s="23"/>
      <c r="C213" s="221"/>
      <c r="D213" s="222"/>
      <c r="E213" s="20"/>
      <c r="F213" s="21"/>
      <c r="G213" s="126"/>
      <c r="H213" s="127"/>
    </row>
    <row r="214" spans="1:8" s="22" customFormat="1" ht="15" customHeight="1">
      <c r="A214" s="220"/>
      <c r="B214" s="23"/>
      <c r="C214" s="221"/>
      <c r="D214" s="222"/>
      <c r="E214" s="20"/>
      <c r="F214" s="21"/>
      <c r="G214" s="126"/>
      <c r="H214" s="127"/>
    </row>
    <row r="215" spans="1:8" s="22" customFormat="1" ht="15" customHeight="1">
      <c r="A215" s="220"/>
      <c r="B215" s="23"/>
      <c r="C215" s="221"/>
      <c r="D215" s="222"/>
      <c r="E215" s="20"/>
      <c r="F215" s="21"/>
      <c r="G215" s="126"/>
      <c r="H215" s="127"/>
    </row>
    <row r="216" spans="1:8" s="22" customFormat="1" ht="15" customHeight="1">
      <c r="A216" s="220"/>
      <c r="B216" s="23"/>
      <c r="C216" s="221"/>
      <c r="D216" s="222"/>
      <c r="E216" s="20"/>
      <c r="F216" s="21"/>
      <c r="G216" s="126"/>
      <c r="H216" s="127"/>
    </row>
    <row r="217" spans="1:8" s="22" customFormat="1" ht="15" customHeight="1">
      <c r="A217" s="220"/>
      <c r="B217" s="23"/>
      <c r="C217" s="221"/>
      <c r="D217" s="222"/>
      <c r="E217" s="20"/>
      <c r="F217" s="21"/>
      <c r="G217" s="126"/>
      <c r="H217" s="127"/>
    </row>
    <row r="218" spans="1:8" s="22" customFormat="1" ht="15" customHeight="1">
      <c r="A218" s="220"/>
      <c r="B218" s="23"/>
      <c r="C218" s="221"/>
      <c r="D218" s="222"/>
      <c r="E218" s="20"/>
      <c r="F218" s="21"/>
      <c r="G218" s="126"/>
      <c r="H218" s="127"/>
    </row>
    <row r="219" spans="1:8" s="22" customFormat="1" ht="15" customHeight="1">
      <c r="A219" s="220"/>
      <c r="B219" s="23"/>
      <c r="C219" s="221"/>
      <c r="D219" s="222"/>
      <c r="E219" s="20"/>
      <c r="F219" s="21"/>
      <c r="G219" s="126"/>
      <c r="H219" s="127"/>
    </row>
    <row r="220" spans="1:8" s="22" customFormat="1" ht="15" customHeight="1">
      <c r="A220" s="220"/>
      <c r="B220" s="23"/>
      <c r="C220" s="221"/>
      <c r="D220" s="222"/>
      <c r="E220" s="20"/>
      <c r="F220" s="21"/>
      <c r="G220" s="126"/>
      <c r="H220" s="127"/>
    </row>
    <row r="221" spans="1:8" s="22" customFormat="1" ht="15" customHeight="1">
      <c r="A221" s="220"/>
      <c r="B221" s="23"/>
      <c r="C221" s="221"/>
      <c r="D221" s="222"/>
      <c r="E221" s="20"/>
      <c r="F221" s="21"/>
      <c r="G221" s="126"/>
      <c r="H221" s="127"/>
    </row>
    <row r="222" spans="1:8" s="22" customFormat="1" ht="15" customHeight="1">
      <c r="A222" s="220"/>
      <c r="B222" s="23"/>
      <c r="C222" s="221"/>
      <c r="D222" s="222"/>
      <c r="E222" s="20"/>
      <c r="F222" s="21"/>
      <c r="G222" s="126"/>
      <c r="H222" s="127"/>
    </row>
    <row r="223" spans="1:8" s="22" customFormat="1" ht="15" customHeight="1">
      <c r="A223" s="220"/>
      <c r="B223" s="23"/>
      <c r="C223" s="221"/>
      <c r="D223" s="222"/>
      <c r="E223" s="20"/>
      <c r="F223" s="21"/>
      <c r="G223" s="126"/>
      <c r="H223" s="127"/>
    </row>
    <row r="224" spans="1:8" s="22" customFormat="1" ht="15" customHeight="1">
      <c r="A224" s="220"/>
      <c r="B224" s="23"/>
      <c r="C224" s="221"/>
      <c r="D224" s="222"/>
      <c r="E224" s="20"/>
      <c r="F224" s="21"/>
      <c r="G224" s="126"/>
      <c r="H224" s="127"/>
    </row>
    <row r="225" spans="1:8" s="22" customFormat="1" ht="15" customHeight="1">
      <c r="A225" s="220"/>
      <c r="B225" s="23"/>
      <c r="C225" s="221"/>
      <c r="D225" s="222"/>
      <c r="E225" s="20"/>
      <c r="F225" s="21"/>
      <c r="G225" s="126"/>
      <c r="H225" s="127"/>
    </row>
    <row r="226" spans="1:8" s="22" customFormat="1" ht="15" customHeight="1">
      <c r="A226" s="220"/>
      <c r="B226" s="23"/>
      <c r="C226" s="221"/>
      <c r="D226" s="222"/>
      <c r="E226" s="20"/>
      <c r="F226" s="21"/>
      <c r="G226" s="126"/>
      <c r="H226" s="127"/>
    </row>
    <row r="227" spans="1:8" s="22" customFormat="1" ht="15" customHeight="1">
      <c r="A227" s="220"/>
      <c r="B227" s="23"/>
      <c r="C227" s="221"/>
      <c r="D227" s="222"/>
      <c r="E227" s="20"/>
      <c r="F227" s="21"/>
      <c r="G227" s="126"/>
      <c r="H227" s="127"/>
    </row>
    <row r="228" spans="1:8" s="22" customFormat="1" ht="15" customHeight="1">
      <c r="A228" s="220"/>
      <c r="B228" s="23"/>
      <c r="C228" s="221"/>
      <c r="D228" s="222"/>
      <c r="E228" s="20"/>
      <c r="F228" s="21"/>
      <c r="G228" s="126"/>
      <c r="H228" s="127"/>
    </row>
    <row r="229" spans="1:8" s="22" customFormat="1" ht="15" customHeight="1">
      <c r="A229" s="220"/>
      <c r="B229" s="23"/>
      <c r="C229" s="221"/>
      <c r="D229" s="222"/>
      <c r="E229" s="20"/>
      <c r="F229" s="21"/>
      <c r="G229" s="126"/>
      <c r="H229" s="127"/>
    </row>
    <row r="230" spans="1:8" s="22" customFormat="1" ht="15" customHeight="1">
      <c r="A230" s="220"/>
      <c r="B230" s="23"/>
      <c r="C230" s="221"/>
      <c r="D230" s="222"/>
      <c r="E230" s="20"/>
      <c r="F230" s="21"/>
      <c r="G230" s="126"/>
      <c r="H230" s="127"/>
    </row>
    <row r="231" spans="1:8" s="22" customFormat="1" ht="15" customHeight="1">
      <c r="A231" s="220"/>
      <c r="B231" s="23"/>
      <c r="C231" s="221"/>
      <c r="D231" s="222"/>
      <c r="E231" s="20"/>
      <c r="F231" s="21"/>
      <c r="G231" s="126"/>
      <c r="H231" s="127"/>
    </row>
    <row r="232" spans="1:8" s="22" customFormat="1" ht="15" customHeight="1">
      <c r="A232" s="220"/>
      <c r="B232" s="23"/>
      <c r="C232" s="221"/>
      <c r="D232" s="222"/>
      <c r="E232" s="20"/>
      <c r="F232" s="21"/>
      <c r="G232" s="126"/>
      <c r="H232" s="127"/>
    </row>
    <row r="233" spans="1:8" s="22" customFormat="1" ht="15" customHeight="1">
      <c r="A233" s="220"/>
      <c r="B233" s="23"/>
      <c r="C233" s="221"/>
      <c r="D233" s="222"/>
      <c r="E233" s="20"/>
      <c r="F233" s="21"/>
      <c r="G233" s="126"/>
      <c r="H233" s="127"/>
    </row>
    <row r="234" spans="1:8" s="22" customFormat="1" ht="15" customHeight="1">
      <c r="A234" s="220"/>
      <c r="B234" s="23"/>
      <c r="C234" s="221"/>
      <c r="D234" s="222"/>
      <c r="E234" s="20"/>
      <c r="F234" s="21"/>
      <c r="G234" s="126"/>
      <c r="H234" s="127"/>
    </row>
    <row r="235" spans="1:8" s="22" customFormat="1" ht="15" customHeight="1">
      <c r="A235" s="220"/>
      <c r="B235" s="23"/>
      <c r="C235" s="221"/>
      <c r="D235" s="222"/>
      <c r="E235" s="20"/>
      <c r="F235" s="21"/>
      <c r="G235" s="126"/>
      <c r="H235" s="127"/>
    </row>
    <row r="236" spans="1:8" s="22" customFormat="1" ht="15" customHeight="1">
      <c r="A236" s="220"/>
      <c r="B236" s="23"/>
      <c r="C236" s="221"/>
      <c r="D236" s="222"/>
      <c r="E236" s="20"/>
      <c r="F236" s="21"/>
      <c r="G236" s="126"/>
      <c r="H236" s="127"/>
    </row>
    <row r="237" spans="1:8" s="22" customFormat="1" ht="15" customHeight="1">
      <c r="A237" s="220"/>
      <c r="B237" s="23"/>
      <c r="C237" s="221"/>
      <c r="D237" s="222"/>
      <c r="E237" s="20"/>
      <c r="F237" s="21"/>
      <c r="G237" s="126"/>
      <c r="H237" s="127"/>
    </row>
    <row r="238" spans="1:8" s="22" customFormat="1" ht="15" customHeight="1">
      <c r="A238" s="220"/>
      <c r="B238" s="23"/>
      <c r="C238" s="221"/>
      <c r="D238" s="222"/>
      <c r="E238" s="20"/>
      <c r="F238" s="21"/>
      <c r="G238" s="126"/>
      <c r="H238" s="127"/>
    </row>
    <row r="239" spans="1:8" s="22" customFormat="1" ht="15" customHeight="1">
      <c r="A239" s="220"/>
      <c r="B239" s="23"/>
      <c r="C239" s="221"/>
      <c r="D239" s="222"/>
      <c r="E239" s="20"/>
      <c r="F239" s="21"/>
      <c r="G239" s="126"/>
      <c r="H239" s="127"/>
    </row>
    <row r="240" spans="1:8" s="22" customFormat="1" ht="15" customHeight="1">
      <c r="A240" s="220"/>
      <c r="B240" s="23"/>
      <c r="C240" s="221"/>
      <c r="D240" s="222"/>
      <c r="E240" s="20"/>
      <c r="F240" s="21"/>
      <c r="G240" s="126"/>
      <c r="H240" s="127"/>
    </row>
    <row r="241" spans="1:8" s="22" customFormat="1" ht="15" customHeight="1">
      <c r="A241" s="220"/>
      <c r="B241" s="23"/>
      <c r="C241" s="221"/>
      <c r="D241" s="222"/>
      <c r="E241" s="20"/>
      <c r="F241" s="21"/>
      <c r="G241" s="126"/>
      <c r="H241" s="127"/>
    </row>
    <row r="242" spans="1:8" s="22" customFormat="1" ht="15" customHeight="1">
      <c r="A242" s="220"/>
      <c r="B242" s="23"/>
      <c r="C242" s="221"/>
      <c r="D242" s="222"/>
      <c r="E242" s="20"/>
      <c r="F242" s="21"/>
      <c r="G242" s="126"/>
      <c r="H242" s="127"/>
    </row>
    <row r="243" spans="1:8" s="22" customFormat="1" ht="15" customHeight="1">
      <c r="A243" s="220"/>
      <c r="B243" s="23"/>
      <c r="C243" s="221"/>
      <c r="D243" s="222"/>
      <c r="E243" s="20"/>
      <c r="F243" s="21"/>
      <c r="G243" s="126"/>
      <c r="H243" s="127"/>
    </row>
    <row r="244" spans="1:8" s="22" customFormat="1" ht="15" customHeight="1">
      <c r="A244" s="220"/>
      <c r="B244" s="23"/>
      <c r="C244" s="221"/>
      <c r="D244" s="222"/>
      <c r="E244" s="20"/>
      <c r="F244" s="21"/>
      <c r="G244" s="126"/>
      <c r="H244" s="127"/>
    </row>
    <row r="245" spans="1:8" s="22" customFormat="1" ht="15" customHeight="1">
      <c r="A245" s="220"/>
      <c r="B245" s="23"/>
      <c r="C245" s="221"/>
      <c r="D245" s="222"/>
      <c r="E245" s="20"/>
      <c r="F245" s="21"/>
      <c r="G245" s="126"/>
      <c r="H245" s="127"/>
    </row>
    <row r="246" spans="1:8" s="22" customFormat="1" ht="15" customHeight="1">
      <c r="A246" s="220"/>
      <c r="B246" s="23"/>
      <c r="C246" s="221"/>
      <c r="D246" s="222"/>
      <c r="E246" s="20"/>
      <c r="F246" s="21"/>
      <c r="G246" s="126"/>
      <c r="H246" s="127"/>
    </row>
    <row r="247" spans="1:8" s="22" customFormat="1" ht="15" customHeight="1">
      <c r="A247" s="220"/>
      <c r="B247" s="23"/>
      <c r="C247" s="221"/>
      <c r="D247" s="222"/>
      <c r="E247" s="20"/>
      <c r="F247" s="21"/>
      <c r="G247" s="126"/>
      <c r="H247" s="127"/>
    </row>
    <row r="248" spans="1:8" s="22" customFormat="1" ht="15" customHeight="1">
      <c r="A248" s="220"/>
      <c r="B248" s="23"/>
      <c r="C248" s="221"/>
      <c r="D248" s="222"/>
      <c r="E248" s="20"/>
      <c r="F248" s="21"/>
      <c r="G248" s="126"/>
      <c r="H248" s="127"/>
    </row>
    <row r="249" spans="1:8" s="22" customFormat="1" ht="15" customHeight="1">
      <c r="A249" s="220"/>
      <c r="B249" s="23"/>
      <c r="C249" s="221"/>
      <c r="D249" s="222"/>
      <c r="E249" s="20"/>
      <c r="F249" s="21"/>
      <c r="G249" s="126"/>
      <c r="H249" s="127"/>
    </row>
    <row r="250" spans="1:8" s="22" customFormat="1" ht="15" customHeight="1">
      <c r="A250" s="220"/>
      <c r="B250" s="23"/>
      <c r="C250" s="221"/>
      <c r="D250" s="222"/>
      <c r="E250" s="20"/>
      <c r="F250" s="21"/>
      <c r="G250" s="126"/>
      <c r="H250" s="127"/>
    </row>
    <row r="251" spans="1:8" s="22" customFormat="1" ht="15" customHeight="1">
      <c r="A251" s="220"/>
      <c r="B251" s="23"/>
      <c r="C251" s="221"/>
      <c r="D251" s="222"/>
      <c r="E251" s="20"/>
      <c r="F251" s="21"/>
      <c r="G251" s="126"/>
      <c r="H251" s="127"/>
    </row>
    <row r="252" spans="1:8" s="22" customFormat="1" ht="15" customHeight="1">
      <c r="A252" s="220"/>
      <c r="B252" s="23"/>
      <c r="C252" s="221"/>
      <c r="D252" s="222"/>
      <c r="E252" s="20"/>
      <c r="F252" s="21"/>
      <c r="G252" s="126"/>
      <c r="H252" s="127"/>
    </row>
    <row r="253" spans="1:8" s="22" customFormat="1" ht="15" customHeight="1">
      <c r="A253" s="220"/>
      <c r="B253" s="23"/>
      <c r="C253" s="221"/>
      <c r="D253" s="222"/>
      <c r="E253" s="20"/>
      <c r="F253" s="21"/>
      <c r="G253" s="126"/>
      <c r="H253" s="127"/>
    </row>
    <row r="254" spans="1:8" s="22" customFormat="1" ht="15" customHeight="1">
      <c r="A254" s="220"/>
      <c r="B254" s="23"/>
      <c r="C254" s="221"/>
      <c r="D254" s="222"/>
      <c r="E254" s="20"/>
      <c r="F254" s="21"/>
      <c r="G254" s="126"/>
      <c r="H254" s="127"/>
    </row>
    <row r="255" spans="1:8" s="22" customFormat="1" ht="15" customHeight="1">
      <c r="A255" s="220"/>
      <c r="B255" s="23"/>
      <c r="C255" s="221"/>
      <c r="D255" s="222"/>
      <c r="E255" s="20"/>
      <c r="F255" s="21"/>
      <c r="G255" s="126"/>
      <c r="H255" s="127"/>
    </row>
    <row r="256" spans="1:8" s="22" customFormat="1" ht="15" customHeight="1">
      <c r="A256" s="220"/>
      <c r="B256" s="23"/>
      <c r="C256" s="221"/>
      <c r="D256" s="222"/>
      <c r="E256" s="20"/>
      <c r="F256" s="21"/>
      <c r="G256" s="126"/>
      <c r="H256" s="127"/>
    </row>
    <row r="257" spans="1:8" s="22" customFormat="1" ht="15" customHeight="1">
      <c r="A257" s="220"/>
      <c r="B257" s="23"/>
      <c r="C257" s="221"/>
      <c r="D257" s="222"/>
      <c r="E257" s="20"/>
      <c r="F257" s="21"/>
      <c r="G257" s="126"/>
      <c r="H257" s="127"/>
    </row>
    <row r="258" spans="1:8" s="22" customFormat="1" ht="15" customHeight="1">
      <c r="A258" s="220"/>
      <c r="B258" s="23"/>
      <c r="C258" s="221"/>
      <c r="D258" s="222"/>
      <c r="E258" s="20"/>
      <c r="F258" s="21"/>
      <c r="G258" s="126"/>
      <c r="H258" s="127"/>
    </row>
    <row r="259" spans="1:8" s="22" customFormat="1" ht="15" customHeight="1">
      <c r="A259" s="220"/>
      <c r="B259" s="23"/>
      <c r="C259" s="221"/>
      <c r="D259" s="222"/>
      <c r="E259" s="20"/>
      <c r="F259" s="21"/>
      <c r="G259" s="126"/>
      <c r="H259" s="127"/>
    </row>
    <row r="260" spans="1:8" s="22" customFormat="1" ht="15" customHeight="1">
      <c r="A260" s="220"/>
      <c r="B260" s="23"/>
      <c r="C260" s="221"/>
      <c r="D260" s="222"/>
      <c r="E260" s="20"/>
      <c r="F260" s="21"/>
      <c r="G260" s="126"/>
      <c r="H260" s="127"/>
    </row>
    <row r="261" spans="1:8" s="22" customFormat="1" ht="15" customHeight="1">
      <c r="A261" s="220"/>
      <c r="B261" s="23"/>
      <c r="C261" s="221"/>
      <c r="D261" s="222"/>
      <c r="E261" s="20"/>
      <c r="F261" s="21"/>
      <c r="G261" s="126"/>
      <c r="H261" s="127"/>
    </row>
    <row r="262" spans="1:8" s="22" customFormat="1" ht="15" customHeight="1">
      <c r="A262" s="220"/>
      <c r="B262" s="23"/>
      <c r="C262" s="221"/>
      <c r="D262" s="222"/>
      <c r="E262" s="20"/>
      <c r="F262" s="21"/>
      <c r="G262" s="126"/>
      <c r="H262" s="127"/>
    </row>
    <row r="263" spans="1:8" s="22" customFormat="1" ht="15" customHeight="1">
      <c r="A263" s="220"/>
      <c r="B263" s="23"/>
      <c r="C263" s="221"/>
      <c r="D263" s="222"/>
      <c r="E263" s="20"/>
      <c r="F263" s="21"/>
      <c r="G263" s="126"/>
      <c r="H263" s="127"/>
    </row>
    <row r="264" spans="1:8" s="22" customFormat="1" ht="15" customHeight="1">
      <c r="A264" s="220"/>
      <c r="B264" s="23"/>
      <c r="C264" s="221"/>
      <c r="D264" s="222"/>
      <c r="E264" s="20"/>
      <c r="F264" s="21"/>
      <c r="G264" s="126"/>
      <c r="H264" s="127"/>
    </row>
    <row r="265" spans="1:8" s="22" customFormat="1" ht="15" customHeight="1">
      <c r="A265" s="220"/>
      <c r="B265" s="23"/>
      <c r="C265" s="221"/>
      <c r="D265" s="222"/>
      <c r="E265" s="20"/>
      <c r="F265" s="21"/>
      <c r="G265" s="126"/>
      <c r="H265" s="127"/>
    </row>
    <row r="266" spans="1:8" s="22" customFormat="1" ht="15" customHeight="1">
      <c r="A266" s="220"/>
      <c r="B266" s="23"/>
      <c r="C266" s="221"/>
      <c r="D266" s="222"/>
      <c r="E266" s="20"/>
      <c r="F266" s="21"/>
      <c r="G266" s="126"/>
      <c r="H266" s="127"/>
    </row>
    <row r="267" spans="1:8" s="22" customFormat="1" ht="15" customHeight="1">
      <c r="A267" s="220"/>
      <c r="B267" s="23"/>
      <c r="C267" s="221"/>
      <c r="D267" s="222"/>
      <c r="E267" s="20"/>
      <c r="F267" s="21"/>
      <c r="G267" s="126"/>
      <c r="H267" s="127"/>
    </row>
    <row r="268" spans="1:8" s="22" customFormat="1" ht="15" customHeight="1">
      <c r="A268" s="220"/>
      <c r="B268" s="23"/>
      <c r="C268" s="221"/>
      <c r="D268" s="222"/>
      <c r="E268" s="20"/>
      <c r="F268" s="21"/>
      <c r="G268" s="126"/>
      <c r="H268" s="127"/>
    </row>
    <row r="269" spans="1:8" s="22" customFormat="1" ht="15" customHeight="1">
      <c r="A269" s="220"/>
      <c r="B269" s="23"/>
      <c r="C269" s="221"/>
      <c r="D269" s="222"/>
      <c r="E269" s="20"/>
      <c r="F269" s="21"/>
      <c r="G269" s="126"/>
      <c r="H269" s="127"/>
    </row>
    <row r="270" spans="1:8" s="22" customFormat="1" ht="15" customHeight="1">
      <c r="A270" s="220"/>
      <c r="B270" s="23"/>
      <c r="C270" s="221"/>
      <c r="D270" s="222"/>
      <c r="E270" s="20"/>
      <c r="F270" s="21"/>
      <c r="G270" s="126"/>
      <c r="H270" s="127"/>
    </row>
    <row r="271" spans="1:8" s="22" customFormat="1" ht="15" customHeight="1">
      <c r="A271" s="220"/>
      <c r="B271" s="23"/>
      <c r="C271" s="221"/>
      <c r="D271" s="222"/>
      <c r="E271" s="20"/>
      <c r="F271" s="21"/>
      <c r="G271" s="126"/>
      <c r="H271" s="127"/>
    </row>
    <row r="272" spans="1:8" s="22" customFormat="1" ht="15" customHeight="1">
      <c r="A272" s="220"/>
      <c r="B272" s="23"/>
      <c r="C272" s="221"/>
      <c r="D272" s="222"/>
      <c r="E272" s="20"/>
      <c r="F272" s="21"/>
      <c r="G272" s="126"/>
      <c r="H272" s="127"/>
    </row>
    <row r="273" spans="1:8" s="22" customFormat="1" ht="15" customHeight="1">
      <c r="A273" s="220"/>
      <c r="B273" s="23"/>
      <c r="C273" s="221"/>
      <c r="D273" s="222"/>
      <c r="E273" s="20"/>
      <c r="F273" s="21"/>
      <c r="G273" s="126"/>
      <c r="H273" s="127"/>
    </row>
    <row r="274" spans="1:8" s="22" customFormat="1" ht="15" customHeight="1">
      <c r="A274" s="220"/>
      <c r="B274" s="23"/>
      <c r="C274" s="221"/>
      <c r="D274" s="222"/>
      <c r="E274" s="20"/>
      <c r="F274" s="21"/>
      <c r="G274" s="126"/>
      <c r="H274" s="127"/>
    </row>
    <row r="275" spans="1:8" s="22" customFormat="1" ht="15" customHeight="1">
      <c r="A275" s="220"/>
      <c r="B275" s="23"/>
      <c r="C275" s="221"/>
      <c r="D275" s="222"/>
      <c r="E275" s="20"/>
      <c r="F275" s="21"/>
      <c r="G275" s="126"/>
      <c r="H275" s="127"/>
    </row>
    <row r="276" spans="1:8" s="22" customFormat="1" ht="15" customHeight="1">
      <c r="A276" s="220"/>
      <c r="B276" s="23"/>
      <c r="C276" s="221"/>
      <c r="D276" s="222"/>
      <c r="E276" s="20"/>
      <c r="F276" s="21"/>
      <c r="G276" s="126"/>
      <c r="H276" s="127"/>
    </row>
    <row r="277" spans="1:8" s="22" customFormat="1" ht="15" customHeight="1">
      <c r="A277" s="220"/>
      <c r="B277" s="23"/>
      <c r="C277" s="221"/>
      <c r="D277" s="222"/>
      <c r="E277" s="20"/>
      <c r="F277" s="21"/>
      <c r="G277" s="126"/>
      <c r="H277" s="127"/>
    </row>
    <row r="278" spans="1:8" s="22" customFormat="1" ht="15" customHeight="1">
      <c r="A278" s="220"/>
      <c r="B278" s="23"/>
      <c r="C278" s="221"/>
      <c r="D278" s="222"/>
      <c r="E278" s="20"/>
      <c r="F278" s="21"/>
      <c r="G278" s="126"/>
      <c r="H278" s="127"/>
    </row>
    <row r="279" spans="1:8" s="22" customFormat="1" ht="15" customHeight="1">
      <c r="A279" s="220"/>
      <c r="B279" s="23"/>
      <c r="C279" s="221"/>
      <c r="D279" s="222"/>
      <c r="E279" s="20"/>
      <c r="F279" s="21"/>
      <c r="G279" s="126"/>
      <c r="H279" s="127"/>
    </row>
    <row r="280" spans="1:8" s="22" customFormat="1" ht="15" customHeight="1">
      <c r="A280" s="220"/>
      <c r="B280" s="23"/>
      <c r="C280" s="221"/>
      <c r="D280" s="222"/>
      <c r="E280" s="20"/>
      <c r="F280" s="21"/>
      <c r="G280" s="126"/>
      <c r="H280" s="127"/>
    </row>
    <row r="281" spans="1:8" s="22" customFormat="1" ht="15" customHeight="1">
      <c r="A281" s="220"/>
      <c r="B281" s="23"/>
      <c r="C281" s="221"/>
      <c r="D281" s="222"/>
      <c r="E281" s="20"/>
      <c r="F281" s="21"/>
      <c r="G281" s="126"/>
      <c r="H281" s="127"/>
    </row>
    <row r="282" spans="1:8" s="22" customFormat="1" ht="15" customHeight="1">
      <c r="A282" s="220"/>
      <c r="B282" s="23"/>
      <c r="C282" s="221"/>
      <c r="D282" s="222"/>
      <c r="E282" s="20"/>
      <c r="F282" s="21"/>
      <c r="G282" s="126"/>
      <c r="H282" s="127"/>
    </row>
    <row r="283" spans="1:8" s="22" customFormat="1" ht="15" customHeight="1">
      <c r="A283" s="220"/>
      <c r="B283" s="23"/>
      <c r="C283" s="221"/>
      <c r="D283" s="222"/>
      <c r="E283" s="20"/>
      <c r="F283" s="21"/>
      <c r="G283" s="126"/>
      <c r="H283" s="127"/>
    </row>
    <row r="284" spans="1:8" s="22" customFormat="1" ht="15" customHeight="1">
      <c r="A284" s="220"/>
      <c r="B284" s="23"/>
      <c r="C284" s="221"/>
      <c r="D284" s="222"/>
      <c r="E284" s="20"/>
      <c r="F284" s="21"/>
      <c r="G284" s="126"/>
      <c r="H284" s="127"/>
    </row>
    <row r="285" spans="1:8" s="22" customFormat="1" ht="15" customHeight="1">
      <c r="A285" s="220"/>
      <c r="B285" s="23"/>
      <c r="C285" s="221"/>
      <c r="D285" s="222"/>
      <c r="E285" s="20"/>
      <c r="F285" s="21"/>
      <c r="G285" s="126"/>
      <c r="H285" s="127"/>
    </row>
    <row r="286" spans="1:8" s="22" customFormat="1" ht="15" customHeight="1">
      <c r="A286" s="220"/>
      <c r="B286" s="23"/>
      <c r="C286" s="221"/>
      <c r="D286" s="222"/>
      <c r="E286" s="20"/>
      <c r="F286" s="21"/>
      <c r="G286" s="126"/>
      <c r="H286" s="127"/>
    </row>
    <row r="287" spans="1:8" s="22" customFormat="1" ht="15" customHeight="1">
      <c r="A287" s="220"/>
      <c r="B287" s="23"/>
      <c r="C287" s="221"/>
      <c r="D287" s="222"/>
      <c r="E287" s="20"/>
      <c r="F287" s="21"/>
      <c r="G287" s="126"/>
      <c r="H287" s="127"/>
    </row>
    <row r="288" spans="1:8" s="22" customFormat="1" ht="15" customHeight="1">
      <c r="A288" s="220"/>
      <c r="B288" s="23"/>
      <c r="C288" s="221"/>
      <c r="D288" s="222"/>
      <c r="E288" s="20"/>
      <c r="F288" s="21"/>
      <c r="G288" s="126"/>
      <c r="H288" s="127"/>
    </row>
    <row r="289" spans="1:8" s="22" customFormat="1" ht="15" customHeight="1">
      <c r="A289" s="220"/>
      <c r="B289" s="23"/>
      <c r="C289" s="221"/>
      <c r="D289" s="222"/>
      <c r="E289" s="20"/>
      <c r="F289" s="21"/>
      <c r="G289" s="126"/>
      <c r="H289" s="127"/>
    </row>
    <row r="290" spans="1:8" s="22" customFormat="1" ht="15" customHeight="1">
      <c r="A290" s="220"/>
      <c r="B290" s="23"/>
      <c r="C290" s="221"/>
      <c r="D290" s="222"/>
      <c r="E290" s="20"/>
      <c r="F290" s="21"/>
      <c r="G290" s="126"/>
      <c r="H290" s="127"/>
    </row>
    <row r="291" spans="1:8" s="22" customFormat="1" ht="15" customHeight="1">
      <c r="A291" s="220"/>
      <c r="B291" s="23"/>
      <c r="C291" s="221"/>
      <c r="D291" s="222"/>
      <c r="E291" s="20"/>
      <c r="F291" s="21"/>
      <c r="G291" s="126"/>
      <c r="H291" s="127"/>
    </row>
    <row r="292" spans="1:8" s="22" customFormat="1" ht="15" customHeight="1">
      <c r="A292" s="220"/>
      <c r="B292" s="23"/>
      <c r="C292" s="221"/>
      <c r="D292" s="222"/>
      <c r="E292" s="20"/>
      <c r="F292" s="21"/>
      <c r="G292" s="126"/>
      <c r="H292" s="127"/>
    </row>
    <row r="293" spans="1:8" s="22" customFormat="1" ht="15" customHeight="1">
      <c r="A293" s="220"/>
      <c r="B293" s="23"/>
      <c r="C293" s="221"/>
      <c r="D293" s="222"/>
      <c r="E293" s="20"/>
      <c r="F293" s="21"/>
      <c r="G293" s="126"/>
      <c r="H293" s="127"/>
    </row>
    <row r="294" spans="1:8" s="22" customFormat="1" ht="15" customHeight="1">
      <c r="A294" s="220"/>
      <c r="B294" s="23"/>
      <c r="C294" s="221"/>
      <c r="D294" s="222"/>
      <c r="E294" s="20"/>
      <c r="F294" s="21"/>
      <c r="G294" s="126"/>
      <c r="H294" s="127"/>
    </row>
    <row r="295" spans="1:8" s="22" customFormat="1" ht="15" customHeight="1">
      <c r="A295" s="220"/>
      <c r="B295" s="23"/>
      <c r="C295" s="221"/>
      <c r="D295" s="222"/>
      <c r="E295" s="20"/>
      <c r="F295" s="21"/>
      <c r="G295" s="126"/>
      <c r="H295" s="127"/>
    </row>
    <row r="296" spans="1:8" s="22" customFormat="1" ht="15" customHeight="1">
      <c r="A296" s="220"/>
      <c r="B296" s="23"/>
      <c r="C296" s="221"/>
      <c r="D296" s="222"/>
      <c r="E296" s="20"/>
      <c r="F296" s="21"/>
      <c r="G296" s="126"/>
      <c r="H296" s="127"/>
    </row>
    <row r="297" spans="1:8" s="22" customFormat="1" ht="15" customHeight="1">
      <c r="A297" s="220"/>
      <c r="B297" s="23"/>
      <c r="C297" s="221"/>
      <c r="D297" s="222"/>
      <c r="E297" s="20"/>
      <c r="F297" s="21"/>
      <c r="G297" s="126"/>
      <c r="H297" s="127"/>
    </row>
    <row r="298" spans="1:8" s="22" customFormat="1" ht="15" customHeight="1">
      <c r="A298" s="220"/>
      <c r="B298" s="23"/>
      <c r="C298" s="221"/>
      <c r="D298" s="222"/>
      <c r="E298" s="20"/>
      <c r="F298" s="21"/>
      <c r="G298" s="126"/>
      <c r="H298" s="127"/>
    </row>
    <row r="299" spans="1:8" s="22" customFormat="1" ht="15" customHeight="1">
      <c r="A299" s="220"/>
      <c r="B299" s="23"/>
      <c r="C299" s="221"/>
      <c r="D299" s="222"/>
      <c r="E299" s="20"/>
      <c r="F299" s="21"/>
      <c r="G299" s="126"/>
      <c r="H299" s="127"/>
    </row>
    <row r="300" spans="1:8" s="22" customFormat="1" ht="15" customHeight="1">
      <c r="A300" s="220"/>
      <c r="B300" s="23"/>
      <c r="C300" s="221"/>
      <c r="D300" s="222"/>
      <c r="E300" s="20"/>
      <c r="F300" s="21"/>
      <c r="G300" s="126"/>
      <c r="H300" s="127"/>
    </row>
    <row r="301" spans="1:8" s="22" customFormat="1" ht="15" customHeight="1">
      <c r="A301" s="220"/>
      <c r="B301" s="23"/>
      <c r="C301" s="221"/>
      <c r="D301" s="222"/>
      <c r="E301" s="20"/>
      <c r="F301" s="21"/>
      <c r="G301" s="126"/>
      <c r="H301" s="127"/>
    </row>
    <row r="302" spans="1:8" s="22" customFormat="1" ht="15" customHeight="1">
      <c r="A302" s="220"/>
      <c r="B302" s="23"/>
      <c r="C302" s="221"/>
      <c r="D302" s="222"/>
      <c r="E302" s="20"/>
      <c r="F302" s="21"/>
      <c r="G302" s="126"/>
      <c r="H302" s="127"/>
    </row>
    <row r="303" spans="1:8" s="22" customFormat="1" ht="15" customHeight="1">
      <c r="A303" s="220"/>
      <c r="B303" s="23"/>
      <c r="C303" s="221"/>
      <c r="D303" s="222"/>
      <c r="E303" s="20"/>
      <c r="F303" s="21"/>
      <c r="G303" s="126"/>
      <c r="H303" s="127"/>
    </row>
    <row r="304" spans="1:8" s="22" customFormat="1" ht="15" customHeight="1">
      <c r="A304" s="220"/>
      <c r="B304" s="23"/>
      <c r="C304" s="221"/>
      <c r="D304" s="222"/>
      <c r="E304" s="20"/>
      <c r="F304" s="21"/>
      <c r="G304" s="126"/>
      <c r="H304" s="127"/>
    </row>
    <row r="305" spans="1:8" s="22" customFormat="1" ht="15" customHeight="1">
      <c r="A305" s="220"/>
      <c r="B305" s="23"/>
      <c r="C305" s="221"/>
      <c r="D305" s="222"/>
      <c r="E305" s="20"/>
      <c r="F305" s="21"/>
      <c r="G305" s="126"/>
      <c r="H305" s="127"/>
    </row>
    <row r="306" spans="1:8" s="22" customFormat="1" ht="15" customHeight="1">
      <c r="A306" s="220"/>
      <c r="B306" s="23"/>
      <c r="C306" s="221"/>
      <c r="D306" s="222"/>
      <c r="E306" s="20"/>
      <c r="F306" s="21"/>
      <c r="G306" s="126"/>
      <c r="H306" s="127"/>
    </row>
    <row r="307" spans="1:8" s="22" customFormat="1" ht="15" customHeight="1">
      <c r="A307" s="220"/>
      <c r="B307" s="23"/>
      <c r="C307" s="221"/>
      <c r="D307" s="222"/>
      <c r="E307" s="20"/>
      <c r="F307" s="21"/>
      <c r="G307" s="126"/>
      <c r="H307" s="127"/>
    </row>
    <row r="308" spans="1:8" s="22" customFormat="1" ht="15" customHeight="1">
      <c r="A308" s="220"/>
      <c r="B308" s="23"/>
      <c r="C308" s="221"/>
      <c r="D308" s="222"/>
      <c r="E308" s="20"/>
      <c r="F308" s="21"/>
      <c r="G308" s="126"/>
      <c r="H308" s="127"/>
    </row>
    <row r="309" spans="1:8" s="22" customFormat="1" ht="15" customHeight="1">
      <c r="A309" s="220"/>
      <c r="B309" s="23"/>
      <c r="C309" s="221"/>
      <c r="D309" s="222"/>
      <c r="E309" s="20"/>
      <c r="F309" s="21"/>
      <c r="G309" s="126"/>
      <c r="H309" s="127"/>
    </row>
    <row r="310" spans="1:8" s="22" customFormat="1" ht="15" customHeight="1">
      <c r="A310" s="220"/>
      <c r="B310" s="23"/>
      <c r="C310" s="221"/>
      <c r="D310" s="222"/>
      <c r="E310" s="20"/>
      <c r="F310" s="21"/>
      <c r="G310" s="126"/>
      <c r="H310" s="127"/>
    </row>
    <row r="311" spans="1:8" s="22" customFormat="1" ht="15" customHeight="1">
      <c r="A311" s="220"/>
      <c r="B311" s="23"/>
      <c r="C311" s="221"/>
      <c r="D311" s="222"/>
      <c r="E311" s="20"/>
      <c r="F311" s="21"/>
      <c r="G311" s="126"/>
      <c r="H311" s="127"/>
    </row>
    <row r="312" spans="1:8" s="22" customFormat="1" ht="15" customHeight="1">
      <c r="A312" s="220"/>
      <c r="B312" s="23"/>
      <c r="C312" s="221"/>
      <c r="D312" s="222"/>
      <c r="E312" s="20"/>
      <c r="F312" s="21"/>
      <c r="G312" s="126"/>
      <c r="H312" s="127"/>
    </row>
    <row r="313" spans="1:8" s="22" customFormat="1" ht="15" customHeight="1">
      <c r="A313" s="220"/>
      <c r="B313" s="23"/>
      <c r="C313" s="221"/>
      <c r="D313" s="222"/>
      <c r="E313" s="20"/>
      <c r="F313" s="21"/>
      <c r="G313" s="126"/>
      <c r="H313" s="127"/>
    </row>
    <row r="314" spans="1:8" s="22" customFormat="1" ht="15" customHeight="1">
      <c r="A314" s="220"/>
      <c r="B314" s="23"/>
      <c r="C314" s="221"/>
      <c r="D314" s="222"/>
      <c r="E314" s="20"/>
      <c r="F314" s="21"/>
      <c r="G314" s="126"/>
      <c r="H314" s="127"/>
    </row>
    <row r="315" spans="1:8" s="22" customFormat="1" ht="15" customHeight="1">
      <c r="A315" s="220"/>
      <c r="B315" s="23"/>
      <c r="C315" s="221"/>
      <c r="D315" s="222"/>
      <c r="E315" s="20"/>
      <c r="F315" s="21"/>
      <c r="G315" s="126"/>
      <c r="H315" s="127"/>
    </row>
    <row r="316" spans="1:8" s="22" customFormat="1" ht="15" customHeight="1">
      <c r="A316" s="220"/>
      <c r="B316" s="23"/>
      <c r="C316" s="221"/>
      <c r="D316" s="222"/>
      <c r="E316" s="20"/>
      <c r="F316" s="21"/>
      <c r="G316" s="126"/>
      <c r="H316" s="127"/>
    </row>
    <row r="317" spans="1:8" s="22" customFormat="1" ht="15" customHeight="1">
      <c r="A317" s="220"/>
      <c r="B317" s="23"/>
      <c r="C317" s="221"/>
      <c r="D317" s="222"/>
      <c r="E317" s="20"/>
      <c r="F317" s="21"/>
      <c r="G317" s="126"/>
      <c r="H317" s="127"/>
    </row>
    <row r="318" spans="1:8" s="22" customFormat="1" ht="15" customHeight="1">
      <c r="A318" s="220"/>
      <c r="B318" s="23"/>
      <c r="C318" s="221"/>
      <c r="D318" s="222"/>
      <c r="E318" s="20"/>
      <c r="F318" s="21"/>
      <c r="G318" s="126"/>
      <c r="H318" s="127"/>
    </row>
    <row r="319" spans="1:8" s="22" customFormat="1" ht="15" customHeight="1">
      <c r="A319" s="220"/>
      <c r="B319" s="23"/>
      <c r="C319" s="221"/>
      <c r="D319" s="222"/>
      <c r="E319" s="20"/>
      <c r="F319" s="21"/>
      <c r="G319" s="126"/>
      <c r="H319" s="127"/>
    </row>
    <row r="320" spans="1:8" s="22" customFormat="1" ht="15" customHeight="1">
      <c r="A320" s="220"/>
      <c r="B320" s="23"/>
      <c r="C320" s="221"/>
      <c r="D320" s="222"/>
      <c r="E320" s="20"/>
      <c r="F320" s="21"/>
      <c r="G320" s="126"/>
      <c r="H320" s="127"/>
    </row>
    <row r="321" spans="1:8" s="22" customFormat="1" ht="15" customHeight="1">
      <c r="A321" s="220"/>
      <c r="B321" s="23"/>
      <c r="C321" s="221"/>
      <c r="D321" s="222"/>
      <c r="E321" s="20"/>
      <c r="F321" s="21"/>
      <c r="G321" s="126"/>
      <c r="H321" s="127"/>
    </row>
    <row r="322" spans="1:8" s="22" customFormat="1" ht="15" customHeight="1">
      <c r="A322" s="220"/>
      <c r="B322" s="23"/>
      <c r="C322" s="221"/>
      <c r="D322" s="222"/>
      <c r="E322" s="20"/>
      <c r="F322" s="21"/>
      <c r="G322" s="126"/>
      <c r="H322" s="127"/>
    </row>
    <row r="323" spans="1:8" s="22" customFormat="1" ht="15" customHeight="1">
      <c r="A323" s="220"/>
      <c r="B323" s="23"/>
      <c r="C323" s="221"/>
      <c r="D323" s="222"/>
      <c r="E323" s="20"/>
      <c r="F323" s="21"/>
      <c r="G323" s="126"/>
      <c r="H323" s="127"/>
    </row>
    <row r="324" spans="1:8" s="22" customFormat="1" ht="15" customHeight="1">
      <c r="A324" s="220"/>
      <c r="B324" s="23"/>
      <c r="C324" s="221"/>
      <c r="D324" s="222"/>
      <c r="E324" s="20"/>
      <c r="F324" s="21"/>
      <c r="G324" s="126"/>
      <c r="H324" s="127"/>
    </row>
    <row r="325" spans="1:8" s="22" customFormat="1" ht="15" customHeight="1">
      <c r="A325" s="220"/>
      <c r="B325" s="23"/>
      <c r="C325" s="221"/>
      <c r="D325" s="222"/>
      <c r="E325" s="20"/>
      <c r="F325" s="21"/>
      <c r="G325" s="126"/>
      <c r="H325" s="127"/>
    </row>
    <row r="326" spans="1:8" s="22" customFormat="1" ht="15" customHeight="1">
      <c r="A326" s="220"/>
      <c r="B326" s="23"/>
      <c r="C326" s="221"/>
      <c r="D326" s="222"/>
      <c r="E326" s="20"/>
      <c r="F326" s="21"/>
      <c r="G326" s="126"/>
      <c r="H326" s="127"/>
    </row>
    <row r="327" spans="1:8" s="22" customFormat="1" ht="15" customHeight="1">
      <c r="A327" s="220"/>
      <c r="B327" s="23"/>
      <c r="C327" s="221"/>
      <c r="D327" s="222"/>
      <c r="E327" s="20"/>
      <c r="F327" s="21"/>
      <c r="G327" s="126"/>
      <c r="H327" s="127"/>
    </row>
    <row r="328" spans="1:8" s="22" customFormat="1" ht="15" customHeight="1">
      <c r="A328" s="220"/>
      <c r="B328" s="23"/>
      <c r="C328" s="221"/>
      <c r="D328" s="222"/>
      <c r="E328" s="20"/>
      <c r="F328" s="21"/>
      <c r="G328" s="126"/>
      <c r="H328" s="127"/>
    </row>
    <row r="329" spans="1:8" s="22" customFormat="1" ht="15" customHeight="1">
      <c r="A329" s="220"/>
      <c r="B329" s="23"/>
      <c r="C329" s="221"/>
      <c r="D329" s="222"/>
      <c r="E329" s="20"/>
      <c r="F329" s="21"/>
      <c r="G329" s="126"/>
      <c r="H329" s="127"/>
    </row>
    <row r="330" spans="1:8" s="22" customFormat="1" ht="15" customHeight="1">
      <c r="A330" s="220"/>
      <c r="B330" s="23"/>
      <c r="C330" s="221"/>
      <c r="D330" s="222"/>
      <c r="E330" s="20"/>
      <c r="F330" s="21"/>
      <c r="G330" s="126"/>
      <c r="H330" s="127"/>
    </row>
    <row r="331" spans="1:8" s="22" customFormat="1" ht="15" customHeight="1">
      <c r="A331" s="220"/>
      <c r="B331" s="23"/>
      <c r="C331" s="221"/>
      <c r="D331" s="222"/>
      <c r="E331" s="20"/>
      <c r="F331" s="21"/>
      <c r="G331" s="126"/>
      <c r="H331" s="127"/>
    </row>
    <row r="332" spans="1:8" s="22" customFormat="1" ht="15" customHeight="1">
      <c r="A332" s="220"/>
      <c r="B332" s="23"/>
      <c r="C332" s="221"/>
      <c r="D332" s="222"/>
      <c r="E332" s="20"/>
      <c r="F332" s="21"/>
      <c r="G332" s="126"/>
      <c r="H332" s="127"/>
    </row>
    <row r="333" spans="1:8" s="22" customFormat="1" ht="15" customHeight="1">
      <c r="A333" s="220"/>
      <c r="B333" s="23"/>
      <c r="C333" s="221"/>
      <c r="D333" s="222"/>
      <c r="E333" s="20"/>
      <c r="F333" s="21"/>
      <c r="G333" s="126"/>
      <c r="H333" s="127"/>
    </row>
    <row r="334" spans="1:8" s="22" customFormat="1" ht="15" customHeight="1">
      <c r="A334" s="220"/>
      <c r="B334" s="23"/>
      <c r="C334" s="221"/>
      <c r="D334" s="222"/>
      <c r="E334" s="20"/>
      <c r="F334" s="21"/>
      <c r="G334" s="126"/>
      <c r="H334" s="127"/>
    </row>
    <row r="335" spans="1:8" s="22" customFormat="1" ht="15" customHeight="1">
      <c r="A335" s="220"/>
      <c r="B335" s="23"/>
      <c r="C335" s="221"/>
      <c r="D335" s="222"/>
      <c r="E335" s="20"/>
      <c r="F335" s="21"/>
      <c r="G335" s="126"/>
      <c r="H335" s="127"/>
    </row>
    <row r="336" spans="1:8" s="22" customFormat="1" ht="15" customHeight="1">
      <c r="A336" s="220"/>
      <c r="B336" s="23"/>
      <c r="C336" s="221"/>
      <c r="D336" s="222"/>
      <c r="E336" s="20"/>
      <c r="F336" s="21"/>
      <c r="G336" s="126"/>
      <c r="H336" s="127"/>
    </row>
    <row r="337" spans="1:8" s="22" customFormat="1" ht="15" customHeight="1">
      <c r="A337" s="220"/>
      <c r="B337" s="23"/>
      <c r="C337" s="221"/>
      <c r="D337" s="222"/>
      <c r="E337" s="20"/>
      <c r="F337" s="21"/>
      <c r="G337" s="126"/>
      <c r="H337" s="127"/>
    </row>
    <row r="338" spans="1:8" s="22" customFormat="1" ht="15" customHeight="1">
      <c r="A338" s="220"/>
      <c r="B338" s="23"/>
      <c r="C338" s="221"/>
      <c r="D338" s="222"/>
      <c r="E338" s="20"/>
      <c r="F338" s="21"/>
      <c r="G338" s="126"/>
      <c r="H338" s="127"/>
    </row>
    <row r="339" spans="1:8" s="22" customFormat="1" ht="15" customHeight="1">
      <c r="A339" s="220"/>
      <c r="B339" s="23"/>
      <c r="C339" s="221"/>
      <c r="D339" s="222"/>
      <c r="E339" s="20"/>
      <c r="F339" s="21"/>
      <c r="G339" s="126"/>
      <c r="H339" s="127"/>
    </row>
    <row r="340" spans="1:8" s="22" customFormat="1" ht="15" customHeight="1">
      <c r="A340" s="220"/>
      <c r="B340" s="23"/>
      <c r="C340" s="221"/>
      <c r="D340" s="222"/>
      <c r="E340" s="20"/>
      <c r="F340" s="21"/>
      <c r="G340" s="126"/>
      <c r="H340" s="127"/>
    </row>
    <row r="341" spans="1:8" s="22" customFormat="1" ht="15" customHeight="1">
      <c r="A341" s="220"/>
      <c r="B341" s="23"/>
      <c r="C341" s="221"/>
      <c r="D341" s="222"/>
      <c r="E341" s="20"/>
      <c r="F341" s="21"/>
      <c r="G341" s="126"/>
      <c r="H341" s="127"/>
    </row>
    <row r="342" spans="1:8" s="22" customFormat="1" ht="15" customHeight="1">
      <c r="A342" s="220"/>
      <c r="B342" s="23"/>
      <c r="C342" s="221"/>
      <c r="D342" s="222"/>
      <c r="E342" s="20"/>
      <c r="F342" s="21"/>
      <c r="G342" s="126"/>
      <c r="H342" s="127"/>
    </row>
    <row r="343" spans="1:8" s="22" customFormat="1" ht="15" customHeight="1">
      <c r="A343" s="220"/>
      <c r="B343" s="23"/>
      <c r="C343" s="221"/>
      <c r="D343" s="222"/>
      <c r="E343" s="20"/>
      <c r="F343" s="21"/>
      <c r="G343" s="126"/>
      <c r="H343" s="127"/>
    </row>
    <row r="344" spans="1:8" s="22" customFormat="1" ht="15" customHeight="1">
      <c r="A344" s="220"/>
      <c r="B344" s="23"/>
      <c r="C344" s="221"/>
      <c r="D344" s="222"/>
      <c r="E344" s="20"/>
      <c r="F344" s="21"/>
      <c r="G344" s="126"/>
      <c r="H344" s="127"/>
    </row>
    <row r="345" spans="1:8" s="22" customFormat="1" ht="15" customHeight="1">
      <c r="A345" s="220"/>
      <c r="B345" s="23"/>
      <c r="C345" s="221"/>
      <c r="D345" s="222"/>
      <c r="E345" s="20"/>
      <c r="F345" s="21"/>
      <c r="G345" s="126"/>
      <c r="H345" s="127"/>
    </row>
    <row r="346" spans="1:8" s="22" customFormat="1" ht="15" customHeight="1">
      <c r="A346" s="220"/>
      <c r="B346" s="23"/>
      <c r="C346" s="221"/>
      <c r="D346" s="222"/>
      <c r="E346" s="20"/>
      <c r="F346" s="21"/>
      <c r="G346" s="126"/>
      <c r="H346" s="127"/>
    </row>
    <row r="347" spans="1:8" s="22" customFormat="1" ht="15" customHeight="1">
      <c r="A347" s="220"/>
      <c r="B347" s="23"/>
      <c r="C347" s="221"/>
      <c r="D347" s="222"/>
      <c r="E347" s="20"/>
      <c r="F347" s="21"/>
      <c r="G347" s="126"/>
      <c r="H347" s="127"/>
    </row>
    <row r="348" spans="1:8" s="22" customFormat="1" ht="15" customHeight="1">
      <c r="A348" s="220"/>
      <c r="B348" s="23"/>
      <c r="C348" s="221"/>
      <c r="D348" s="222"/>
      <c r="E348" s="20"/>
      <c r="F348" s="21"/>
      <c r="G348" s="126"/>
      <c r="H348" s="127"/>
    </row>
    <row r="349" spans="1:8" s="22" customFormat="1" ht="15" customHeight="1">
      <c r="A349" s="220"/>
      <c r="B349" s="23"/>
      <c r="C349" s="221"/>
      <c r="D349" s="222"/>
      <c r="E349" s="20"/>
      <c r="F349" s="21"/>
      <c r="G349" s="126"/>
      <c r="H349" s="127"/>
    </row>
    <row r="350" spans="1:8" s="22" customFormat="1" ht="15" customHeight="1">
      <c r="A350" s="220"/>
      <c r="B350" s="23"/>
      <c r="C350" s="221"/>
      <c r="D350" s="222"/>
      <c r="E350" s="20"/>
      <c r="F350" s="21"/>
      <c r="G350" s="126"/>
      <c r="H350" s="127"/>
    </row>
    <row r="351" spans="1:8" s="22" customFormat="1" ht="15" customHeight="1">
      <c r="A351" s="220"/>
      <c r="B351" s="23"/>
      <c r="C351" s="221"/>
      <c r="D351" s="222"/>
      <c r="E351" s="20"/>
      <c r="F351" s="21"/>
      <c r="G351" s="126"/>
      <c r="H351" s="127"/>
    </row>
    <row r="352" spans="1:8" s="22" customFormat="1" ht="15" customHeight="1">
      <c r="A352" s="220"/>
      <c r="B352" s="23"/>
      <c r="C352" s="221"/>
      <c r="D352" s="222"/>
      <c r="E352" s="20"/>
      <c r="F352" s="21"/>
      <c r="G352" s="126"/>
      <c r="H352" s="127"/>
    </row>
    <row r="353" spans="1:8" s="22" customFormat="1" ht="15" customHeight="1">
      <c r="A353" s="220"/>
      <c r="B353" s="23"/>
      <c r="C353" s="221"/>
      <c r="D353" s="222"/>
      <c r="E353" s="20"/>
      <c r="F353" s="21"/>
      <c r="G353" s="126"/>
      <c r="H353" s="127"/>
    </row>
    <row r="354" spans="1:8" s="22" customFormat="1" ht="15" customHeight="1">
      <c r="A354" s="220"/>
      <c r="B354" s="23"/>
      <c r="C354" s="221"/>
      <c r="D354" s="222"/>
      <c r="E354" s="20"/>
      <c r="F354" s="21"/>
      <c r="G354" s="126"/>
      <c r="H354" s="127"/>
    </row>
    <row r="355" spans="1:8" s="22" customFormat="1" ht="15" customHeight="1">
      <c r="A355" s="220"/>
      <c r="B355" s="23"/>
      <c r="C355" s="221"/>
      <c r="D355" s="222"/>
      <c r="E355" s="20"/>
      <c r="F355" s="21"/>
      <c r="G355" s="126"/>
      <c r="H355" s="127"/>
    </row>
    <row r="356" spans="1:8" s="22" customFormat="1" ht="15" customHeight="1">
      <c r="A356" s="220"/>
      <c r="B356" s="23"/>
      <c r="C356" s="221"/>
      <c r="D356" s="222"/>
      <c r="E356" s="20"/>
      <c r="F356" s="21"/>
      <c r="G356" s="126"/>
      <c r="H356" s="127"/>
    </row>
    <row r="357" spans="1:8" s="22" customFormat="1" ht="15" customHeight="1">
      <c r="A357" s="220"/>
      <c r="B357" s="23"/>
      <c r="C357" s="221"/>
      <c r="D357" s="222"/>
      <c r="E357" s="20"/>
      <c r="F357" s="21"/>
      <c r="G357" s="126"/>
      <c r="H357" s="127"/>
    </row>
    <row r="358" spans="1:8" s="22" customFormat="1" ht="15" customHeight="1">
      <c r="A358" s="220"/>
      <c r="B358" s="23"/>
      <c r="C358" s="221"/>
      <c r="D358" s="222"/>
      <c r="E358" s="20"/>
      <c r="F358" s="21"/>
      <c r="G358" s="126"/>
      <c r="H358" s="127"/>
    </row>
    <row r="359" spans="1:8" s="22" customFormat="1" ht="15" customHeight="1">
      <c r="A359" s="220"/>
      <c r="B359" s="23"/>
      <c r="C359" s="221"/>
      <c r="D359" s="222"/>
      <c r="E359" s="20"/>
      <c r="F359" s="21"/>
      <c r="G359" s="126"/>
      <c r="H359" s="127"/>
    </row>
    <row r="360" spans="1:8" s="22" customFormat="1" ht="15" customHeight="1">
      <c r="A360" s="220"/>
      <c r="B360" s="23"/>
      <c r="C360" s="221"/>
      <c r="D360" s="222"/>
      <c r="E360" s="20"/>
      <c r="F360" s="21"/>
      <c r="G360" s="126"/>
      <c r="H360" s="127"/>
    </row>
    <row r="361" spans="1:8" s="22" customFormat="1" ht="15" customHeight="1">
      <c r="A361" s="220"/>
      <c r="B361" s="23"/>
      <c r="C361" s="221"/>
      <c r="D361" s="222"/>
      <c r="E361" s="20"/>
      <c r="F361" s="21"/>
      <c r="G361" s="126"/>
      <c r="H361" s="127"/>
    </row>
    <row r="362" spans="1:8" s="22" customFormat="1" ht="12.75">
      <c r="A362" s="220"/>
      <c r="B362" s="224"/>
      <c r="C362" s="221"/>
      <c r="D362" s="222"/>
      <c r="E362" s="20"/>
      <c r="F362" s="21"/>
      <c r="G362" s="126"/>
      <c r="H362" s="127"/>
    </row>
    <row r="363" spans="1:8">
      <c r="A363" s="194"/>
      <c r="B363" s="53"/>
      <c r="C363" s="52"/>
      <c r="D363" s="52"/>
      <c r="E363" s="40"/>
    </row>
    <row r="364" spans="1:8">
      <c r="A364" s="194"/>
      <c r="B364" s="53"/>
      <c r="C364" s="52"/>
      <c r="D364" s="52"/>
      <c r="E364" s="40"/>
      <c r="F364" s="29"/>
      <c r="H364" s="29"/>
    </row>
    <row r="365" spans="1:8">
      <c r="A365" s="194"/>
      <c r="B365" s="53"/>
      <c r="C365" s="52"/>
      <c r="D365" s="52"/>
      <c r="E365" s="40"/>
      <c r="F365" s="29"/>
      <c r="H365" s="29"/>
    </row>
    <row r="366" spans="1:8">
      <c r="A366" s="194"/>
      <c r="B366" s="53"/>
      <c r="C366" s="52"/>
      <c r="D366" s="52"/>
      <c r="E366" s="40"/>
      <c r="F366" s="29"/>
      <c r="H366" s="29"/>
    </row>
    <row r="367" spans="1:8">
      <c r="A367" s="194"/>
      <c r="B367" s="53"/>
      <c r="C367" s="52"/>
      <c r="D367" s="52"/>
      <c r="E367" s="40"/>
      <c r="F367" s="29"/>
      <c r="H367" s="29"/>
    </row>
    <row r="368" spans="1:8">
      <c r="A368" s="194"/>
      <c r="B368" s="53"/>
      <c r="C368" s="52"/>
      <c r="D368" s="52"/>
      <c r="E368" s="40"/>
      <c r="F368" s="29"/>
      <c r="H368" s="29"/>
    </row>
    <row r="369" spans="1:8">
      <c r="A369" s="194"/>
      <c r="B369" s="53"/>
      <c r="C369" s="52"/>
      <c r="D369" s="52"/>
      <c r="E369" s="40"/>
      <c r="F369" s="29"/>
      <c r="H369" s="29"/>
    </row>
    <row r="370" spans="1:8">
      <c r="A370" s="194"/>
      <c r="B370" s="53"/>
      <c r="C370" s="52"/>
      <c r="D370" s="52"/>
      <c r="E370" s="40"/>
      <c r="F370" s="29"/>
      <c r="H370" s="29"/>
    </row>
    <row r="371" spans="1:8">
      <c r="A371" s="194"/>
      <c r="B371" s="53"/>
      <c r="C371" s="52"/>
      <c r="D371" s="52"/>
      <c r="E371" s="40"/>
      <c r="F371" s="29"/>
      <c r="H371" s="29"/>
    </row>
    <row r="372" spans="1:8">
      <c r="A372" s="194"/>
      <c r="B372" s="53"/>
      <c r="C372" s="52"/>
      <c r="D372" s="52"/>
      <c r="E372" s="40"/>
      <c r="F372" s="29"/>
      <c r="H372" s="29"/>
    </row>
    <row r="373" spans="1:8">
      <c r="A373" s="194"/>
      <c r="B373" s="53"/>
      <c r="C373" s="52"/>
      <c r="D373" s="52"/>
      <c r="E373" s="40"/>
      <c r="F373" s="29"/>
      <c r="H373" s="29"/>
    </row>
    <row r="374" spans="1:8">
      <c r="A374" s="194"/>
      <c r="B374" s="53"/>
      <c r="C374" s="52"/>
      <c r="D374" s="52"/>
      <c r="E374" s="40"/>
      <c r="F374" s="29"/>
      <c r="H374" s="29"/>
    </row>
    <row r="375" spans="1:8">
      <c r="A375" s="194"/>
      <c r="B375" s="53"/>
      <c r="C375" s="52"/>
      <c r="D375" s="52"/>
      <c r="E375" s="40"/>
      <c r="F375" s="29"/>
      <c r="H375" s="29"/>
    </row>
    <row r="376" spans="1:8">
      <c r="A376" s="194"/>
      <c r="B376" s="53"/>
      <c r="C376" s="52"/>
      <c r="D376" s="52"/>
      <c r="E376" s="40"/>
      <c r="F376" s="29"/>
      <c r="H376" s="29"/>
    </row>
    <row r="377" spans="1:8">
      <c r="B377" s="53"/>
      <c r="C377" s="52"/>
      <c r="D377" s="52"/>
      <c r="E377" s="40"/>
      <c r="F377" s="29"/>
      <c r="H377" s="29"/>
    </row>
    <row r="378" spans="1:8">
      <c r="B378" s="53"/>
      <c r="C378" s="52"/>
      <c r="D378" s="52"/>
      <c r="E378" s="40"/>
      <c r="F378" s="29"/>
      <c r="H378" s="29"/>
    </row>
    <row r="379" spans="1:8">
      <c r="B379" s="53"/>
      <c r="C379" s="52"/>
      <c r="D379" s="52"/>
      <c r="E379" s="40"/>
      <c r="F379" s="29"/>
      <c r="H379" s="29"/>
    </row>
    <row r="380" spans="1:8">
      <c r="A380" s="321"/>
      <c r="B380" s="53"/>
      <c r="C380" s="52"/>
      <c r="D380" s="52"/>
      <c r="E380" s="40"/>
      <c r="F380" s="29"/>
      <c r="H380" s="29"/>
    </row>
    <row r="381" spans="1:8">
      <c r="A381" s="321"/>
      <c r="B381" s="53"/>
      <c r="C381" s="52"/>
      <c r="D381" s="52"/>
      <c r="E381" s="40"/>
      <c r="F381" s="29"/>
      <c r="H381" s="29"/>
    </row>
    <row r="382" spans="1:8">
      <c r="A382" s="321"/>
      <c r="B382" s="53"/>
      <c r="C382" s="52"/>
      <c r="D382" s="52"/>
      <c r="E382" s="40"/>
      <c r="F382" s="29"/>
      <c r="H382" s="29"/>
    </row>
    <row r="383" spans="1:8">
      <c r="A383" s="321"/>
      <c r="B383" s="53"/>
      <c r="C383" s="52"/>
      <c r="D383" s="52"/>
      <c r="E383" s="40"/>
      <c r="F383" s="29"/>
      <c r="H383" s="29"/>
    </row>
    <row r="384" spans="1:8">
      <c r="A384" s="321"/>
      <c r="B384" s="53"/>
      <c r="C384" s="52"/>
      <c r="D384" s="52"/>
      <c r="E384" s="40"/>
      <c r="F384" s="29"/>
      <c r="H384" s="29"/>
    </row>
    <row r="385" spans="1:8">
      <c r="A385" s="321"/>
      <c r="B385" s="53"/>
      <c r="C385" s="52"/>
      <c r="D385" s="52"/>
      <c r="E385" s="40"/>
      <c r="F385" s="29"/>
      <c r="H385" s="29"/>
    </row>
    <row r="386" spans="1:8">
      <c r="A386" s="321"/>
      <c r="B386" s="53"/>
      <c r="C386" s="52"/>
      <c r="D386" s="52"/>
      <c r="E386" s="40"/>
      <c r="F386" s="29"/>
      <c r="H386" s="29"/>
    </row>
    <row r="387" spans="1:8">
      <c r="A387" s="321"/>
      <c r="B387" s="53"/>
      <c r="C387" s="52"/>
      <c r="D387" s="52"/>
      <c r="E387" s="40"/>
      <c r="F387" s="29"/>
      <c r="H387" s="29"/>
    </row>
    <row r="388" spans="1:8">
      <c r="A388" s="321"/>
      <c r="B388" s="53"/>
      <c r="C388" s="52"/>
      <c r="D388" s="52"/>
      <c r="E388" s="40"/>
      <c r="F388" s="29"/>
      <c r="H388" s="29"/>
    </row>
    <row r="389" spans="1:8">
      <c r="A389" s="321"/>
      <c r="B389" s="53"/>
      <c r="C389" s="52"/>
      <c r="D389" s="52"/>
      <c r="E389" s="40"/>
      <c r="F389" s="29"/>
      <c r="H389" s="29"/>
    </row>
    <row r="390" spans="1:8">
      <c r="A390" s="321"/>
      <c r="B390" s="53"/>
      <c r="C390" s="52"/>
      <c r="D390" s="52"/>
      <c r="E390" s="40"/>
      <c r="F390" s="29"/>
      <c r="H390" s="29"/>
    </row>
    <row r="391" spans="1:8">
      <c r="A391" s="321"/>
      <c r="B391" s="53"/>
      <c r="C391" s="52"/>
      <c r="D391" s="52"/>
      <c r="E391" s="40"/>
      <c r="F391" s="29"/>
      <c r="H391" s="29"/>
    </row>
    <row r="392" spans="1:8">
      <c r="A392" s="321"/>
      <c r="B392" s="53"/>
      <c r="C392" s="52"/>
      <c r="D392" s="52"/>
      <c r="E392" s="40"/>
      <c r="F392" s="29"/>
      <c r="H392" s="29"/>
    </row>
    <row r="393" spans="1:8">
      <c r="A393" s="321"/>
      <c r="B393" s="53"/>
      <c r="C393" s="52"/>
      <c r="D393" s="52"/>
      <c r="E393" s="40"/>
      <c r="F393" s="29"/>
      <c r="H393" s="29"/>
    </row>
    <row r="394" spans="1:8">
      <c r="A394" s="321"/>
      <c r="B394" s="53"/>
      <c r="C394" s="52"/>
      <c r="D394" s="52"/>
      <c r="E394" s="40"/>
      <c r="F394" s="29"/>
      <c r="H394" s="29"/>
    </row>
    <row r="395" spans="1:8">
      <c r="A395" s="321"/>
      <c r="B395" s="53"/>
      <c r="C395" s="52"/>
      <c r="D395" s="52"/>
      <c r="E395" s="40"/>
      <c r="F395" s="29"/>
      <c r="H395" s="29"/>
    </row>
    <row r="396" spans="1:8">
      <c r="A396" s="321"/>
      <c r="B396" s="53"/>
      <c r="C396" s="52"/>
      <c r="D396" s="52"/>
      <c r="E396" s="40"/>
      <c r="F396" s="29"/>
      <c r="H396" s="29"/>
    </row>
    <row r="418" spans="1:8">
      <c r="A418" s="321"/>
      <c r="B418" s="43"/>
      <c r="E418" s="29"/>
      <c r="F418" s="29"/>
      <c r="H418" s="29"/>
    </row>
  </sheetData>
  <sheetProtection algorithmName="SHA-512" hashValue="jXSh7m9Rw78pVXlk02gwhTKIQglm6wDKsMlpT3NuDHQxoQ5lUov1TeK88k/sfG7ENohxub+z5uDN19FmcxzaDw==" saltValue="h17FfefhekbwRbhBxw+JsQ==" spinCount="100000" sheet="1" objects="1" scenarios="1"/>
  <pageMargins left="0.59055118110236227" right="0.19685039370078741" top="0.74803149606299213" bottom="0.74803149606299213" header="0.31496062992125984" footer="0.31496062992125984"/>
  <pageSetup scale="74" firstPageNumber="75" fitToHeight="0" orientation="landscape" useFirstPageNumber="1" r:id="rId1"/>
  <headerFooter>
    <oddHeader>&amp;L&amp;9ENERGETSKA SANACIJA OBJEKTA VRTEC VRHOVCI ENOTA VRHOVCI, PRI KATERI SE UPOŠTEVAJO OKOLJSKI VIDIKI</oddHeader>
    <oddFooter>&amp;L&amp;A&amp;R&amp;P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J424"/>
  <sheetViews>
    <sheetView showZeros="0" topLeftCell="A28" zoomScaleNormal="100" workbookViewId="0">
      <selection activeCell="N41" sqref="N41"/>
    </sheetView>
  </sheetViews>
  <sheetFormatPr defaultColWidth="9.42578125" defaultRowHeight="15"/>
  <cols>
    <col min="1" max="1" width="10.28515625" style="198" bestFit="1" customWidth="1"/>
    <col min="2" max="2" width="45.5703125" style="29" customWidth="1"/>
    <col min="3" max="3" width="6.42578125" style="70" bestFit="1" customWidth="1"/>
    <col min="4" max="4" width="8.42578125" style="70" customWidth="1"/>
    <col min="5" max="5" width="11.42578125" style="41" bestFit="1" customWidth="1"/>
    <col min="6" max="6" width="16.42578125" style="41" bestFit="1" customWidth="1"/>
    <col min="7" max="7" width="16.5703125" style="29" customWidth="1"/>
    <col min="8" max="8" width="18" style="50" bestFit="1" customWidth="1"/>
    <col min="9" max="9" width="22.5703125" style="29" bestFit="1" customWidth="1"/>
    <col min="10" max="10" width="18" style="29" bestFit="1" customWidth="1"/>
    <col min="11" max="16384" width="9.42578125" style="29"/>
  </cols>
  <sheetData>
    <row r="1" spans="1:10" s="147" customFormat="1" ht="18.75">
      <c r="A1" s="278" t="s">
        <v>1552</v>
      </c>
      <c r="B1" s="74" t="s">
        <v>7</v>
      </c>
      <c r="C1" s="262"/>
      <c r="D1" s="262"/>
      <c r="E1" s="279"/>
      <c r="F1" s="279"/>
      <c r="G1" s="280"/>
      <c r="H1" s="270"/>
      <c r="I1" s="270"/>
      <c r="J1" s="270"/>
    </row>
    <row r="3" spans="1:10" s="147" customFormat="1" ht="18.75">
      <c r="A3" s="271" t="s">
        <v>1544</v>
      </c>
      <c r="B3" s="266" t="s">
        <v>1545</v>
      </c>
      <c r="C3" s="267"/>
      <c r="D3" s="267"/>
      <c r="E3" s="272"/>
      <c r="F3" s="272"/>
      <c r="G3" s="281"/>
      <c r="H3" s="266"/>
      <c r="I3" s="266"/>
      <c r="J3" s="266"/>
    </row>
    <row r="4" spans="1:10">
      <c r="A4" s="196"/>
      <c r="B4" s="50"/>
    </row>
    <row r="5" spans="1:10">
      <c r="A5" s="451"/>
      <c r="B5" s="475" t="s">
        <v>126</v>
      </c>
    </row>
    <row r="6" spans="1:10">
      <c r="A6" s="451"/>
      <c r="B6" s="455" t="s">
        <v>1862</v>
      </c>
    </row>
    <row r="7" spans="1:10">
      <c r="A7" s="451"/>
      <c r="B7" s="455" t="s">
        <v>1863</v>
      </c>
    </row>
    <row r="8" spans="1:10">
      <c r="A8" s="451"/>
      <c r="B8" s="455" t="s">
        <v>1864</v>
      </c>
    </row>
    <row r="9" spans="1:10">
      <c r="A9" s="451"/>
      <c r="B9" s="455" t="s">
        <v>1865</v>
      </c>
    </row>
    <row r="10" spans="1:10">
      <c r="A10" s="451"/>
      <c r="B10" s="455" t="s">
        <v>181</v>
      </c>
    </row>
    <row r="11" spans="1:10">
      <c r="A11" s="451" t="s">
        <v>237</v>
      </c>
      <c r="B11" s="455" t="s">
        <v>263</v>
      </c>
    </row>
    <row r="12" spans="1:10">
      <c r="A12" s="451" t="s">
        <v>237</v>
      </c>
      <c r="B12" s="455" t="s">
        <v>1866</v>
      </c>
    </row>
    <row r="13" spans="1:10">
      <c r="A13" s="451" t="s">
        <v>237</v>
      </c>
      <c r="B13" s="455" t="s">
        <v>1867</v>
      </c>
    </row>
    <row r="14" spans="1:10">
      <c r="A14" s="451"/>
      <c r="B14" s="455" t="s">
        <v>1868</v>
      </c>
    </row>
    <row r="15" spans="1:10">
      <c r="A15" s="451" t="s">
        <v>237</v>
      </c>
      <c r="B15" s="455" t="s">
        <v>1869</v>
      </c>
    </row>
    <row r="16" spans="1:10">
      <c r="A16" s="451"/>
      <c r="B16" s="455" t="s">
        <v>1870</v>
      </c>
    </row>
    <row r="17" spans="1:2">
      <c r="A17" s="451" t="s">
        <v>237</v>
      </c>
      <c r="B17" s="455" t="s">
        <v>1871</v>
      </c>
    </row>
    <row r="18" spans="1:2">
      <c r="A18" s="451"/>
      <c r="B18" s="455" t="s">
        <v>1872</v>
      </c>
    </row>
    <row r="19" spans="1:2">
      <c r="A19" s="451"/>
      <c r="B19" s="455" t="s">
        <v>344</v>
      </c>
    </row>
    <row r="20" spans="1:2">
      <c r="A20" s="451"/>
      <c r="B20" s="455" t="s">
        <v>345</v>
      </c>
    </row>
    <row r="21" spans="1:2">
      <c r="A21" s="451" t="s">
        <v>237</v>
      </c>
      <c r="B21" s="455" t="s">
        <v>1873</v>
      </c>
    </row>
    <row r="22" spans="1:2">
      <c r="A22" s="451" t="s">
        <v>237</v>
      </c>
      <c r="B22" s="455" t="s">
        <v>1874</v>
      </c>
    </row>
    <row r="23" spans="1:2">
      <c r="A23" s="451" t="s">
        <v>237</v>
      </c>
      <c r="B23" s="455" t="s">
        <v>1875</v>
      </c>
    </row>
    <row r="24" spans="1:2">
      <c r="A24" s="451" t="s">
        <v>237</v>
      </c>
      <c r="B24" s="455" t="s">
        <v>1876</v>
      </c>
    </row>
    <row r="25" spans="1:2">
      <c r="A25" s="451" t="s">
        <v>237</v>
      </c>
      <c r="B25" s="455" t="s">
        <v>1877</v>
      </c>
    </row>
    <row r="26" spans="1:2">
      <c r="A26" s="451" t="s">
        <v>237</v>
      </c>
      <c r="B26" s="455" t="s">
        <v>1878</v>
      </c>
    </row>
    <row r="27" spans="1:2">
      <c r="A27" s="451" t="s">
        <v>237</v>
      </c>
      <c r="B27" s="455" t="s">
        <v>1879</v>
      </c>
    </row>
    <row r="28" spans="1:2">
      <c r="A28" s="451"/>
      <c r="B28" s="455" t="s">
        <v>1880</v>
      </c>
    </row>
    <row r="29" spans="1:2">
      <c r="A29" s="451" t="s">
        <v>237</v>
      </c>
      <c r="B29" s="455" t="s">
        <v>1881</v>
      </c>
    </row>
    <row r="30" spans="1:2">
      <c r="A30" s="451" t="s">
        <v>237</v>
      </c>
      <c r="B30" s="455" t="s">
        <v>422</v>
      </c>
    </row>
    <row r="31" spans="1:2">
      <c r="A31" s="451"/>
      <c r="B31" s="455" t="s">
        <v>1882</v>
      </c>
    </row>
    <row r="32" spans="1:2">
      <c r="A32" s="451"/>
      <c r="B32" s="455" t="s">
        <v>1883</v>
      </c>
    </row>
    <row r="33" spans="1:10">
      <c r="A33" s="451"/>
      <c r="B33" s="455" t="s">
        <v>1884</v>
      </c>
    </row>
    <row r="34" spans="1:10">
      <c r="A34" s="196"/>
      <c r="B34" s="50"/>
    </row>
    <row r="35" spans="1:10" s="39" customFormat="1" ht="12.75">
      <c r="A35" s="422" t="s">
        <v>1514</v>
      </c>
      <c r="B35" s="36" t="s">
        <v>17</v>
      </c>
      <c r="C35" s="37" t="s">
        <v>1515</v>
      </c>
      <c r="D35" s="37" t="s">
        <v>1516</v>
      </c>
      <c r="E35" s="423" t="s">
        <v>1517</v>
      </c>
      <c r="F35" s="38" t="s">
        <v>1518</v>
      </c>
      <c r="G35" s="38" t="s">
        <v>1519</v>
      </c>
      <c r="H35" s="38" t="s">
        <v>1520</v>
      </c>
      <c r="I35" s="424" t="s">
        <v>1521</v>
      </c>
      <c r="J35" s="35" t="s">
        <v>41</v>
      </c>
    </row>
    <row r="36" spans="1:10" s="22" customFormat="1" ht="15" customHeight="1">
      <c r="A36" s="220"/>
      <c r="B36" s="23"/>
      <c r="C36" s="221"/>
      <c r="D36" s="222"/>
      <c r="E36" s="20"/>
      <c r="F36" s="21"/>
      <c r="G36" s="126"/>
      <c r="H36" s="127"/>
    </row>
    <row r="37" spans="1:10" s="463" customFormat="1">
      <c r="A37" s="495">
        <v>1</v>
      </c>
      <c r="B37" s="496" t="s">
        <v>1885</v>
      </c>
      <c r="C37" s="616"/>
      <c r="D37" s="617"/>
      <c r="E37" s="497"/>
      <c r="F37" s="498"/>
      <c r="G37" s="499"/>
      <c r="H37" s="500"/>
    </row>
    <row r="38" spans="1:10" s="463" customFormat="1">
      <c r="A38" s="495"/>
      <c r="B38" s="496"/>
      <c r="C38" s="616"/>
      <c r="D38" s="617"/>
      <c r="E38" s="497"/>
      <c r="F38" s="498"/>
      <c r="G38" s="499"/>
      <c r="H38" s="500"/>
    </row>
    <row r="39" spans="1:10" s="463" customFormat="1">
      <c r="A39" s="495"/>
      <c r="B39" s="501" t="s">
        <v>426</v>
      </c>
      <c r="C39" s="616"/>
      <c r="D39" s="617"/>
      <c r="E39" s="497"/>
      <c r="F39" s="498"/>
      <c r="G39" s="499"/>
      <c r="H39" s="500"/>
    </row>
    <row r="40" spans="1:10" s="463" customFormat="1">
      <c r="A40" s="495" t="s">
        <v>237</v>
      </c>
      <c r="B40" s="496" t="s">
        <v>1886</v>
      </c>
      <c r="C40" s="616"/>
      <c r="D40" s="617"/>
      <c r="E40" s="497"/>
      <c r="F40" s="498"/>
      <c r="G40" s="499"/>
      <c r="H40" s="500"/>
    </row>
    <row r="41" spans="1:10" s="463" customFormat="1">
      <c r="A41" s="495" t="s">
        <v>237</v>
      </c>
      <c r="B41" s="496" t="s">
        <v>1887</v>
      </c>
      <c r="C41" s="616"/>
      <c r="D41" s="617"/>
      <c r="E41" s="497"/>
      <c r="F41" s="498"/>
      <c r="G41" s="499"/>
      <c r="H41" s="500"/>
    </row>
    <row r="42" spans="1:10" s="463" customFormat="1">
      <c r="A42" s="495"/>
      <c r="B42" s="496" t="s">
        <v>1888</v>
      </c>
      <c r="C42" s="616"/>
      <c r="D42" s="617"/>
      <c r="E42" s="497"/>
      <c r="F42" s="498"/>
      <c r="G42" s="499"/>
      <c r="H42" s="500"/>
    </row>
    <row r="43" spans="1:10" s="463" customFormat="1">
      <c r="A43" s="495" t="s">
        <v>237</v>
      </c>
      <c r="B43" s="496" t="s">
        <v>1889</v>
      </c>
      <c r="C43" s="616"/>
      <c r="D43" s="617"/>
      <c r="E43" s="497"/>
      <c r="F43" s="498"/>
      <c r="G43" s="499"/>
      <c r="H43" s="500"/>
    </row>
    <row r="44" spans="1:10" s="463" customFormat="1">
      <c r="A44" s="495"/>
      <c r="B44" s="496"/>
      <c r="C44" s="616"/>
      <c r="D44" s="617"/>
      <c r="E44" s="497"/>
      <c r="F44" s="498"/>
      <c r="G44" s="499"/>
      <c r="H44" s="500"/>
    </row>
    <row r="45" spans="1:10" s="463" customFormat="1">
      <c r="A45" s="495" t="s">
        <v>1890</v>
      </c>
      <c r="B45" s="496" t="s">
        <v>1891</v>
      </c>
      <c r="C45" s="616"/>
      <c r="D45" s="617"/>
      <c r="E45" s="497"/>
      <c r="F45" s="498"/>
      <c r="G45" s="499"/>
      <c r="H45" s="500"/>
    </row>
    <row r="46" spans="1:10" s="463" customFormat="1">
      <c r="A46" s="495"/>
      <c r="B46" s="496" t="s">
        <v>1892</v>
      </c>
      <c r="C46" s="616"/>
      <c r="D46" s="617"/>
      <c r="E46" s="497"/>
      <c r="F46" s="498"/>
      <c r="G46" s="499"/>
      <c r="H46" s="500"/>
    </row>
    <row r="47" spans="1:10" s="463" customFormat="1" ht="25.5">
      <c r="A47" s="495" t="s">
        <v>237</v>
      </c>
      <c r="B47" s="496" t="s">
        <v>1893</v>
      </c>
      <c r="C47" s="616"/>
      <c r="D47" s="617"/>
      <c r="E47" s="497"/>
      <c r="F47" s="498"/>
      <c r="G47" s="499"/>
      <c r="H47" s="500"/>
    </row>
    <row r="48" spans="1:10" s="463" customFormat="1">
      <c r="A48" s="495" t="s">
        <v>237</v>
      </c>
      <c r="B48" s="496" t="s">
        <v>1894</v>
      </c>
      <c r="C48" s="616"/>
      <c r="D48" s="617"/>
      <c r="E48" s="497"/>
      <c r="F48" s="498"/>
      <c r="G48" s="499"/>
      <c r="H48" s="500"/>
    </row>
    <row r="49" spans="1:10" s="463" customFormat="1" ht="25.5">
      <c r="A49" s="495" t="s">
        <v>237</v>
      </c>
      <c r="B49" s="496" t="s">
        <v>1895</v>
      </c>
      <c r="C49" s="616"/>
      <c r="D49" s="617"/>
      <c r="E49" s="497"/>
      <c r="F49" s="498"/>
      <c r="G49" s="499"/>
      <c r="H49" s="500"/>
    </row>
    <row r="50" spans="1:10" s="463" customFormat="1">
      <c r="A50" s="495" t="s">
        <v>237</v>
      </c>
      <c r="B50" s="496" t="s">
        <v>1896</v>
      </c>
      <c r="C50" s="616"/>
      <c r="D50" s="617"/>
      <c r="E50" s="497"/>
      <c r="F50" s="498"/>
      <c r="G50" s="499"/>
      <c r="H50" s="500"/>
    </row>
    <row r="51" spans="1:10" s="463" customFormat="1">
      <c r="A51" s="495" t="s">
        <v>237</v>
      </c>
      <c r="B51" s="496" t="s">
        <v>1897</v>
      </c>
      <c r="C51" s="616"/>
      <c r="D51" s="617"/>
      <c r="E51" s="497"/>
      <c r="F51" s="498"/>
      <c r="G51" s="499"/>
      <c r="H51" s="500"/>
    </row>
    <row r="52" spans="1:10" s="463" customFormat="1">
      <c r="A52" s="495" t="s">
        <v>237</v>
      </c>
      <c r="B52" s="496" t="s">
        <v>1898</v>
      </c>
      <c r="C52" s="616"/>
      <c r="D52" s="617"/>
      <c r="E52" s="497"/>
      <c r="F52" s="498"/>
      <c r="G52" s="499"/>
      <c r="H52" s="500"/>
    </row>
    <row r="53" spans="1:10" s="463" customFormat="1" ht="25.5">
      <c r="A53" s="495" t="s">
        <v>237</v>
      </c>
      <c r="B53" s="496" t="s">
        <v>1899</v>
      </c>
      <c r="C53" s="495" t="s">
        <v>15</v>
      </c>
      <c r="D53" s="618">
        <v>6</v>
      </c>
      <c r="E53" s="613"/>
      <c r="F53" s="72">
        <f>+E53*D53</f>
        <v>0</v>
      </c>
      <c r="G53" s="425">
        <f>+E53*'B.Skupna rekapitulacija'!$C$9</f>
        <v>0</v>
      </c>
      <c r="H53" s="425">
        <f>+G53*D53</f>
        <v>0</v>
      </c>
      <c r="I53" s="427">
        <f>+E53*(1-'B.Skupna rekapitulacija'!$C$9)</f>
        <v>0</v>
      </c>
      <c r="J53" s="426">
        <f>+I53*D53</f>
        <v>0</v>
      </c>
    </row>
    <row r="54" spans="1:10" s="463" customFormat="1">
      <c r="A54" s="495"/>
      <c r="B54" s="496"/>
      <c r="C54" s="619"/>
      <c r="D54" s="616"/>
      <c r="E54" s="614"/>
      <c r="F54" s="498"/>
      <c r="G54" s="499"/>
      <c r="H54" s="500"/>
    </row>
    <row r="55" spans="1:10" s="463" customFormat="1">
      <c r="A55" s="495" t="s">
        <v>1900</v>
      </c>
      <c r="B55" s="501" t="s">
        <v>1901</v>
      </c>
      <c r="C55" s="619"/>
      <c r="D55" s="616"/>
      <c r="E55" s="614"/>
      <c r="F55" s="498"/>
      <c r="G55" s="499"/>
      <c r="H55" s="500"/>
    </row>
    <row r="56" spans="1:10" s="463" customFormat="1" ht="25.5">
      <c r="A56" s="495"/>
      <c r="B56" s="496" t="s">
        <v>1902</v>
      </c>
      <c r="C56" s="619"/>
      <c r="D56" s="616"/>
      <c r="E56" s="614"/>
      <c r="F56" s="498"/>
      <c r="G56" s="499"/>
      <c r="H56" s="500"/>
    </row>
    <row r="57" spans="1:10" s="463" customFormat="1">
      <c r="A57" s="495"/>
      <c r="B57" s="496" t="s">
        <v>1903</v>
      </c>
      <c r="C57" s="619"/>
      <c r="D57" s="616"/>
      <c r="E57" s="614"/>
      <c r="F57" s="498"/>
      <c r="G57" s="499"/>
      <c r="H57" s="500"/>
    </row>
    <row r="58" spans="1:10" s="463" customFormat="1" ht="25.5">
      <c r="A58" s="495" t="s">
        <v>237</v>
      </c>
      <c r="B58" s="496" t="s">
        <v>1904</v>
      </c>
      <c r="C58" s="619"/>
      <c r="D58" s="616"/>
      <c r="E58" s="614"/>
      <c r="F58" s="498"/>
      <c r="G58" s="499"/>
      <c r="H58" s="500"/>
    </row>
    <row r="59" spans="1:10" s="463" customFormat="1" ht="25.5">
      <c r="A59" s="495" t="s">
        <v>237</v>
      </c>
      <c r="B59" s="496" t="s">
        <v>1905</v>
      </c>
      <c r="C59" s="619"/>
      <c r="D59" s="616"/>
      <c r="E59" s="614"/>
      <c r="F59" s="498"/>
      <c r="G59" s="499"/>
      <c r="H59" s="500"/>
    </row>
    <row r="60" spans="1:10" s="463" customFormat="1" ht="25.5">
      <c r="A60" s="495" t="s">
        <v>237</v>
      </c>
      <c r="B60" s="496" t="s">
        <v>1906</v>
      </c>
      <c r="C60" s="619"/>
      <c r="D60" s="616"/>
      <c r="E60" s="614"/>
      <c r="F60" s="498"/>
      <c r="G60" s="499"/>
      <c r="H60" s="500"/>
    </row>
    <row r="61" spans="1:10" s="463" customFormat="1">
      <c r="A61" s="495" t="s">
        <v>237</v>
      </c>
      <c r="B61" s="496" t="s">
        <v>1907</v>
      </c>
      <c r="C61" s="619"/>
      <c r="D61" s="616"/>
      <c r="E61" s="614"/>
      <c r="F61" s="498"/>
      <c r="G61" s="499"/>
      <c r="H61" s="500"/>
    </row>
    <row r="62" spans="1:10" s="463" customFormat="1">
      <c r="A62" s="495" t="s">
        <v>237</v>
      </c>
      <c r="B62" s="496" t="s">
        <v>1898</v>
      </c>
      <c r="C62" s="619"/>
      <c r="D62" s="616"/>
      <c r="E62" s="614"/>
      <c r="F62" s="498"/>
      <c r="G62" s="499"/>
      <c r="H62" s="500"/>
    </row>
    <row r="63" spans="1:10" s="463" customFormat="1" ht="25.5">
      <c r="A63" s="495" t="s">
        <v>237</v>
      </c>
      <c r="B63" s="496" t="s">
        <v>1899</v>
      </c>
      <c r="C63" s="495" t="s">
        <v>1633</v>
      </c>
      <c r="D63" s="618">
        <v>12.8</v>
      </c>
      <c r="E63" s="613"/>
      <c r="F63" s="72">
        <f>+E63*D63</f>
        <v>0</v>
      </c>
      <c r="G63" s="425">
        <f>+E63*'B.Skupna rekapitulacija'!$C$9</f>
        <v>0</v>
      </c>
      <c r="H63" s="425">
        <f>+G63*D63</f>
        <v>0</v>
      </c>
      <c r="I63" s="427">
        <f>+E63*(1-'B.Skupna rekapitulacija'!$C$9)</f>
        <v>0</v>
      </c>
      <c r="J63" s="426">
        <f>+I63*D63</f>
        <v>0</v>
      </c>
    </row>
    <row r="64" spans="1:10" s="463" customFormat="1">
      <c r="A64" s="495"/>
      <c r="B64" s="496"/>
      <c r="C64" s="619"/>
      <c r="D64" s="616"/>
      <c r="E64" s="614"/>
      <c r="F64" s="498"/>
      <c r="G64" s="499"/>
      <c r="H64" s="500"/>
    </row>
    <row r="65" spans="1:10" s="463" customFormat="1" ht="12.75">
      <c r="A65" s="495">
        <v>2</v>
      </c>
      <c r="B65" s="496" t="s">
        <v>1908</v>
      </c>
      <c r="C65" s="619"/>
      <c r="D65" s="618"/>
      <c r="E65" s="615"/>
      <c r="F65" s="498"/>
      <c r="G65" s="499"/>
      <c r="H65" s="500"/>
    </row>
    <row r="66" spans="1:10" s="463" customFormat="1" ht="12.75">
      <c r="A66" s="495"/>
      <c r="B66" s="496"/>
      <c r="C66" s="619"/>
      <c r="D66" s="618"/>
      <c r="E66" s="615"/>
      <c r="F66" s="498"/>
      <c r="G66" s="499"/>
      <c r="H66" s="500"/>
    </row>
    <row r="67" spans="1:10" s="463" customFormat="1" ht="12.75">
      <c r="A67" s="495"/>
      <c r="B67" s="501" t="s">
        <v>426</v>
      </c>
      <c r="C67" s="619"/>
      <c r="D67" s="618"/>
      <c r="E67" s="615"/>
      <c r="F67" s="498"/>
      <c r="G67" s="499"/>
      <c r="H67" s="500"/>
    </row>
    <row r="68" spans="1:10" s="463" customFormat="1" ht="25.5">
      <c r="A68" s="495" t="s">
        <v>237</v>
      </c>
      <c r="B68" s="496" t="s">
        <v>1909</v>
      </c>
      <c r="C68" s="619"/>
      <c r="D68" s="618"/>
      <c r="E68" s="615"/>
      <c r="F68" s="498"/>
      <c r="G68" s="499"/>
      <c r="H68" s="500"/>
    </row>
    <row r="69" spans="1:10" s="463" customFormat="1" ht="25.5">
      <c r="A69" s="495" t="s">
        <v>237</v>
      </c>
      <c r="B69" s="496" t="s">
        <v>1910</v>
      </c>
      <c r="C69" s="619"/>
      <c r="D69" s="618"/>
      <c r="E69" s="615"/>
      <c r="F69" s="498"/>
      <c r="G69" s="499"/>
      <c r="H69" s="500"/>
    </row>
    <row r="70" spans="1:10" s="463" customFormat="1" ht="25.5">
      <c r="A70" s="495"/>
      <c r="B70" s="496" t="s">
        <v>1911</v>
      </c>
      <c r="C70" s="619"/>
      <c r="D70" s="618"/>
      <c r="E70" s="615"/>
      <c r="F70" s="498"/>
      <c r="G70" s="499"/>
      <c r="H70" s="500"/>
    </row>
    <row r="71" spans="1:10" s="463" customFormat="1" ht="12.75">
      <c r="A71" s="495"/>
      <c r="B71" s="496" t="s">
        <v>1912</v>
      </c>
      <c r="C71" s="619"/>
      <c r="D71" s="618"/>
      <c r="E71" s="615"/>
      <c r="F71" s="498"/>
      <c r="G71" s="499"/>
      <c r="H71" s="500"/>
    </row>
    <row r="72" spans="1:10" s="463" customFormat="1" ht="12.75">
      <c r="A72" s="495" t="s">
        <v>237</v>
      </c>
      <c r="B72" s="496" t="s">
        <v>1913</v>
      </c>
      <c r="C72" s="619"/>
      <c r="D72" s="618"/>
      <c r="E72" s="615"/>
      <c r="F72" s="498"/>
      <c r="G72" s="499"/>
      <c r="H72" s="500"/>
    </row>
    <row r="73" spans="1:10" s="463" customFormat="1" ht="12.75">
      <c r="A73" s="495"/>
      <c r="B73" s="496" t="s">
        <v>1914</v>
      </c>
      <c r="C73" s="619"/>
      <c r="D73" s="618"/>
      <c r="E73" s="615"/>
      <c r="F73" s="498"/>
      <c r="G73" s="499"/>
      <c r="H73" s="500"/>
    </row>
    <row r="74" spans="1:10" s="463" customFormat="1" ht="12.75">
      <c r="A74" s="495"/>
      <c r="B74" s="496"/>
      <c r="C74" s="619"/>
      <c r="D74" s="618"/>
      <c r="E74" s="615"/>
      <c r="F74" s="498"/>
      <c r="G74" s="499"/>
      <c r="H74" s="500"/>
    </row>
    <row r="75" spans="1:10" s="463" customFormat="1" ht="12.75">
      <c r="A75" s="495" t="s">
        <v>1915</v>
      </c>
      <c r="B75" s="501" t="s">
        <v>1916</v>
      </c>
      <c r="C75" s="619"/>
      <c r="D75" s="618"/>
      <c r="E75" s="615"/>
      <c r="F75" s="498"/>
      <c r="G75" s="499"/>
      <c r="H75" s="500"/>
    </row>
    <row r="76" spans="1:10" s="463" customFormat="1" ht="12.75">
      <c r="A76" s="495"/>
      <c r="B76" s="496" t="s">
        <v>1917</v>
      </c>
      <c r="C76" s="619"/>
      <c r="D76" s="618"/>
      <c r="E76" s="615"/>
      <c r="F76" s="498"/>
      <c r="G76" s="499"/>
      <c r="H76" s="500"/>
    </row>
    <row r="77" spans="1:10" s="463" customFormat="1" ht="25.5">
      <c r="A77" s="495"/>
      <c r="B77" s="496" t="s">
        <v>1918</v>
      </c>
      <c r="C77" s="619"/>
      <c r="D77" s="618"/>
      <c r="E77" s="615"/>
      <c r="F77" s="498"/>
      <c r="G77" s="499"/>
      <c r="H77" s="500"/>
    </row>
    <row r="78" spans="1:10" s="463" customFormat="1" ht="25.5">
      <c r="A78" s="495"/>
      <c r="B78" s="496" t="s">
        <v>1919</v>
      </c>
      <c r="C78" s="619"/>
      <c r="D78" s="618"/>
      <c r="E78" s="615"/>
      <c r="F78" s="498"/>
      <c r="G78" s="499"/>
      <c r="H78" s="500"/>
    </row>
    <row r="79" spans="1:10" s="463" customFormat="1" ht="25.5">
      <c r="A79" s="495"/>
      <c r="B79" s="496" t="s">
        <v>1920</v>
      </c>
      <c r="C79" s="619"/>
      <c r="D79" s="618"/>
      <c r="E79" s="615"/>
      <c r="F79" s="498"/>
      <c r="G79" s="499"/>
      <c r="H79" s="500"/>
    </row>
    <row r="80" spans="1:10" s="463" customFormat="1">
      <c r="A80" s="495"/>
      <c r="B80" s="496" t="s">
        <v>1921</v>
      </c>
      <c r="C80" s="495" t="s">
        <v>1633</v>
      </c>
      <c r="D80" s="618">
        <v>326.06</v>
      </c>
      <c r="E80" s="613"/>
      <c r="F80" s="72">
        <f>+E80*D80</f>
        <v>0</v>
      </c>
      <c r="G80" s="425">
        <f>+E80*'B.Skupna rekapitulacija'!$C$9</f>
        <v>0</v>
      </c>
      <c r="H80" s="425">
        <f>+G80*D80</f>
        <v>0</v>
      </c>
      <c r="I80" s="427">
        <f>+E80*(1-'B.Skupna rekapitulacija'!$C$9)</f>
        <v>0</v>
      </c>
      <c r="J80" s="426">
        <f>+I80*D80</f>
        <v>0</v>
      </c>
    </row>
    <row r="81" spans="1:10" s="463" customFormat="1" ht="12.75">
      <c r="A81" s="495"/>
      <c r="B81" s="496"/>
      <c r="C81" s="619"/>
      <c r="D81" s="618"/>
      <c r="E81" s="615"/>
      <c r="F81" s="498"/>
      <c r="G81" s="499"/>
      <c r="H81" s="500"/>
    </row>
    <row r="82" spans="1:10" s="463" customFormat="1" ht="12.75">
      <c r="A82" s="495" t="s">
        <v>1922</v>
      </c>
      <c r="B82" s="501" t="s">
        <v>1923</v>
      </c>
      <c r="C82" s="619"/>
      <c r="D82" s="618"/>
      <c r="E82" s="615"/>
      <c r="F82" s="498"/>
      <c r="G82" s="499"/>
      <c r="H82" s="500"/>
    </row>
    <row r="83" spans="1:10" s="463" customFormat="1" ht="12.75">
      <c r="A83" s="495"/>
      <c r="B83" s="496" t="s">
        <v>1924</v>
      </c>
      <c r="C83" s="619"/>
      <c r="D83" s="618"/>
      <c r="E83" s="615"/>
      <c r="F83" s="498"/>
      <c r="G83" s="499"/>
      <c r="H83" s="500"/>
    </row>
    <row r="84" spans="1:10" s="463" customFormat="1" ht="12.75">
      <c r="A84" s="495"/>
      <c r="B84" s="496" t="s">
        <v>1925</v>
      </c>
      <c r="C84" s="619"/>
      <c r="D84" s="618"/>
      <c r="E84" s="615"/>
      <c r="F84" s="498"/>
      <c r="G84" s="499"/>
      <c r="H84" s="500"/>
    </row>
    <row r="85" spans="1:10" s="463" customFormat="1" ht="12.75">
      <c r="A85" s="495"/>
      <c r="B85" s="496" t="s">
        <v>1926</v>
      </c>
      <c r="C85" s="619"/>
      <c r="D85" s="618"/>
      <c r="E85" s="615"/>
      <c r="F85" s="498"/>
      <c r="G85" s="499"/>
      <c r="H85" s="500"/>
    </row>
    <row r="86" spans="1:10" s="463" customFormat="1" ht="12.75">
      <c r="A86" s="495"/>
      <c r="B86" s="496" t="s">
        <v>1927</v>
      </c>
      <c r="C86" s="619"/>
      <c r="D86" s="618"/>
      <c r="E86" s="615"/>
      <c r="F86" s="498"/>
      <c r="G86" s="499"/>
      <c r="H86" s="500"/>
    </row>
    <row r="87" spans="1:10" s="463" customFormat="1">
      <c r="A87" s="495"/>
      <c r="B87" s="496" t="s">
        <v>1921</v>
      </c>
      <c r="C87" s="495" t="s">
        <v>1633</v>
      </c>
      <c r="D87" s="618">
        <v>416.05</v>
      </c>
      <c r="E87" s="613"/>
      <c r="F87" s="72">
        <f>+E87*D87</f>
        <v>0</v>
      </c>
      <c r="G87" s="425">
        <f>+E87*'B.Skupna rekapitulacija'!$C$9</f>
        <v>0</v>
      </c>
      <c r="H87" s="425">
        <f>+G87*D87</f>
        <v>0</v>
      </c>
      <c r="I87" s="427">
        <f>+E87*(1-'B.Skupna rekapitulacija'!$C$9)</f>
        <v>0</v>
      </c>
      <c r="J87" s="426">
        <f>+I87*D87</f>
        <v>0</v>
      </c>
    </row>
    <row r="88" spans="1:10" s="463" customFormat="1" ht="12.75">
      <c r="A88" s="495"/>
      <c r="B88" s="496"/>
      <c r="C88" s="619"/>
      <c r="D88" s="618"/>
      <c r="E88" s="615"/>
      <c r="F88" s="498"/>
      <c r="G88" s="499"/>
      <c r="H88" s="500"/>
    </row>
    <row r="89" spans="1:10" s="463" customFormat="1" ht="12.75">
      <c r="A89" s="495" t="s">
        <v>1928</v>
      </c>
      <c r="B89" s="501" t="s">
        <v>1929</v>
      </c>
      <c r="C89" s="619"/>
      <c r="D89" s="618"/>
      <c r="E89" s="615"/>
      <c r="F89" s="498"/>
      <c r="G89" s="499"/>
      <c r="H89" s="500"/>
    </row>
    <row r="90" spans="1:10" s="463" customFormat="1" ht="12.75">
      <c r="A90" s="495"/>
      <c r="B90" s="496" t="s">
        <v>1930</v>
      </c>
      <c r="C90" s="619"/>
      <c r="D90" s="618"/>
      <c r="E90" s="615"/>
      <c r="F90" s="498"/>
      <c r="G90" s="499"/>
      <c r="H90" s="500"/>
    </row>
    <row r="91" spans="1:10" s="463" customFormat="1" ht="12.75">
      <c r="A91" s="495"/>
      <c r="B91" s="496" t="s">
        <v>1931</v>
      </c>
      <c r="C91" s="619"/>
      <c r="D91" s="618"/>
      <c r="E91" s="615"/>
      <c r="F91" s="498"/>
      <c r="G91" s="499"/>
      <c r="H91" s="500"/>
    </row>
    <row r="92" spans="1:10" s="463" customFormat="1" ht="12.75">
      <c r="A92" s="495"/>
      <c r="B92" s="496" t="s">
        <v>1932</v>
      </c>
      <c r="C92" s="619"/>
      <c r="D92" s="618"/>
      <c r="E92" s="615"/>
      <c r="F92" s="498"/>
      <c r="G92" s="499"/>
      <c r="H92" s="500"/>
    </row>
    <row r="93" spans="1:10" s="463" customFormat="1">
      <c r="A93" s="495"/>
      <c r="B93" s="496" t="s">
        <v>1933</v>
      </c>
      <c r="C93" s="495" t="s">
        <v>16</v>
      </c>
      <c r="D93" s="618">
        <v>32.76</v>
      </c>
      <c r="E93" s="613"/>
      <c r="F93" s="72">
        <f>+E93*D93</f>
        <v>0</v>
      </c>
      <c r="G93" s="425">
        <f>+E93*'B.Skupna rekapitulacija'!$C$9</f>
        <v>0</v>
      </c>
      <c r="H93" s="425">
        <f>+G93*D93</f>
        <v>0</v>
      </c>
      <c r="I93" s="427">
        <f>+E93*(1-'B.Skupna rekapitulacija'!$C$9)</f>
        <v>0</v>
      </c>
      <c r="J93" s="426">
        <f>+I93*D93</f>
        <v>0</v>
      </c>
    </row>
    <row r="94" spans="1:10" s="22" customFormat="1" ht="15" customHeight="1">
      <c r="A94" s="220"/>
      <c r="B94" s="23"/>
      <c r="C94" s="221"/>
      <c r="D94" s="222"/>
      <c r="E94" s="20"/>
      <c r="F94" s="21"/>
      <c r="G94" s="126"/>
      <c r="H94" s="127"/>
    </row>
    <row r="95" spans="1:10" s="147" customFormat="1" ht="20.100000000000001" customHeight="1" thickBot="1">
      <c r="A95" s="201" t="s">
        <v>1544</v>
      </c>
      <c r="B95" s="140" t="s">
        <v>1546</v>
      </c>
      <c r="C95" s="141"/>
      <c r="D95" s="141"/>
      <c r="E95" s="146"/>
      <c r="F95" s="146">
        <f>SUM(F36:F94)</f>
        <v>0</v>
      </c>
      <c r="G95" s="146"/>
      <c r="H95" s="146">
        <f>SUM(H36:H94)</f>
        <v>0</v>
      </c>
      <c r="I95" s="146"/>
      <c r="J95" s="146">
        <f>SUM(J36:J94)</f>
        <v>0</v>
      </c>
    </row>
    <row r="96" spans="1:10" s="22" customFormat="1" ht="15" customHeight="1" thickTop="1">
      <c r="A96" s="220"/>
      <c r="B96" s="23"/>
      <c r="C96" s="221"/>
      <c r="D96" s="222"/>
      <c r="E96" s="20"/>
      <c r="F96" s="21"/>
      <c r="G96" s="126"/>
      <c r="H96" s="127"/>
    </row>
    <row r="97" spans="1:8" s="22" customFormat="1" ht="15" customHeight="1">
      <c r="A97" s="220"/>
      <c r="B97" s="23"/>
      <c r="C97" s="221"/>
      <c r="D97" s="222"/>
      <c r="E97" s="20"/>
      <c r="F97" s="21"/>
      <c r="G97" s="126"/>
      <c r="H97" s="127"/>
    </row>
    <row r="98" spans="1:8" s="22" customFormat="1" ht="15" customHeight="1">
      <c r="A98" s="220"/>
      <c r="B98" s="23"/>
      <c r="C98" s="221"/>
      <c r="D98" s="222"/>
      <c r="E98" s="20"/>
      <c r="F98" s="21"/>
      <c r="G98" s="126"/>
      <c r="H98" s="127"/>
    </row>
    <row r="99" spans="1:8" s="22" customFormat="1" ht="15" customHeight="1">
      <c r="A99" s="220"/>
      <c r="B99" s="23"/>
      <c r="C99" s="221"/>
      <c r="D99" s="222"/>
      <c r="E99" s="20"/>
      <c r="F99" s="21"/>
      <c r="G99" s="126"/>
      <c r="H99" s="127"/>
    </row>
    <row r="100" spans="1:8" s="22" customFormat="1" ht="15" customHeight="1">
      <c r="A100" s="220"/>
      <c r="B100" s="23"/>
      <c r="C100" s="221"/>
      <c r="D100" s="222"/>
      <c r="E100" s="20"/>
      <c r="F100" s="21"/>
      <c r="G100" s="126"/>
      <c r="H100" s="127"/>
    </row>
    <row r="101" spans="1:8" s="22" customFormat="1" ht="15" customHeight="1">
      <c r="A101" s="220"/>
      <c r="B101" s="23"/>
      <c r="C101" s="221"/>
      <c r="D101" s="222"/>
      <c r="E101" s="20"/>
      <c r="F101" s="21"/>
      <c r="G101" s="126"/>
      <c r="H101" s="127"/>
    </row>
    <row r="102" spans="1:8" s="22" customFormat="1" ht="15" customHeight="1">
      <c r="A102" s="220"/>
      <c r="B102" s="23"/>
      <c r="C102" s="221"/>
      <c r="D102" s="222"/>
      <c r="E102" s="20"/>
      <c r="F102" s="21"/>
      <c r="G102" s="126"/>
      <c r="H102" s="127"/>
    </row>
    <row r="103" spans="1:8" s="22" customFormat="1" ht="15" customHeight="1">
      <c r="A103" s="220"/>
      <c r="B103" s="23"/>
      <c r="C103" s="221"/>
      <c r="D103" s="222"/>
      <c r="E103" s="20"/>
      <c r="F103" s="21"/>
      <c r="G103" s="126"/>
      <c r="H103" s="127"/>
    </row>
    <row r="104" spans="1:8" s="22" customFormat="1" ht="15" customHeight="1">
      <c r="A104" s="220"/>
      <c r="B104" s="23"/>
      <c r="C104" s="221"/>
      <c r="D104" s="222"/>
      <c r="E104" s="20"/>
      <c r="F104" s="21"/>
      <c r="G104" s="126"/>
      <c r="H104" s="127"/>
    </row>
    <row r="105" spans="1:8" s="22" customFormat="1" ht="15" customHeight="1">
      <c r="A105" s="220"/>
      <c r="B105" s="23"/>
      <c r="C105" s="221"/>
      <c r="D105" s="222"/>
      <c r="E105" s="20"/>
      <c r="F105" s="21"/>
      <c r="G105" s="126"/>
      <c r="H105" s="127"/>
    </row>
    <row r="106" spans="1:8" s="22" customFormat="1" ht="15" customHeight="1">
      <c r="A106" s="220"/>
      <c r="B106" s="23"/>
      <c r="C106" s="221"/>
      <c r="D106" s="222"/>
      <c r="E106" s="20"/>
      <c r="F106" s="21"/>
      <c r="G106" s="126"/>
      <c r="H106" s="127"/>
    </row>
    <row r="107" spans="1:8" s="22" customFormat="1" ht="15" customHeight="1">
      <c r="A107" s="220"/>
      <c r="B107" s="23"/>
      <c r="C107" s="221"/>
      <c r="D107" s="222"/>
      <c r="E107" s="20"/>
      <c r="F107" s="21"/>
      <c r="G107" s="126"/>
      <c r="H107" s="127"/>
    </row>
    <row r="108" spans="1:8" s="22" customFormat="1" ht="15" customHeight="1">
      <c r="A108" s="220"/>
      <c r="B108" s="23"/>
      <c r="C108" s="221"/>
      <c r="D108" s="222"/>
      <c r="E108" s="20"/>
      <c r="F108" s="21"/>
      <c r="G108" s="126"/>
      <c r="H108" s="127"/>
    </row>
    <row r="109" spans="1:8" s="22" customFormat="1" ht="15" customHeight="1">
      <c r="A109" s="220"/>
      <c r="B109" s="23"/>
      <c r="C109" s="221"/>
      <c r="D109" s="222"/>
      <c r="E109" s="20"/>
      <c r="F109" s="21"/>
      <c r="G109" s="126"/>
      <c r="H109" s="127"/>
    </row>
    <row r="110" spans="1:8" s="22" customFormat="1" ht="15" customHeight="1">
      <c r="A110" s="220"/>
      <c r="B110" s="23"/>
      <c r="C110" s="221"/>
      <c r="D110" s="222"/>
      <c r="E110" s="20"/>
      <c r="F110" s="21"/>
      <c r="G110" s="126"/>
      <c r="H110" s="127"/>
    </row>
    <row r="111" spans="1:8" s="22" customFormat="1" ht="15" customHeight="1">
      <c r="A111" s="220"/>
      <c r="B111" s="23"/>
      <c r="C111" s="221"/>
      <c r="D111" s="222"/>
      <c r="E111" s="20"/>
      <c r="F111" s="21"/>
      <c r="G111" s="126"/>
      <c r="H111" s="127"/>
    </row>
    <row r="112" spans="1:8" s="22" customFormat="1" ht="15" customHeight="1">
      <c r="A112" s="220"/>
      <c r="B112" s="23"/>
      <c r="C112" s="221"/>
      <c r="D112" s="222"/>
      <c r="E112" s="20"/>
      <c r="F112" s="21"/>
      <c r="G112" s="126"/>
      <c r="H112" s="127"/>
    </row>
    <row r="113" spans="1:8" s="22" customFormat="1" ht="15" customHeight="1">
      <c r="A113" s="220"/>
      <c r="B113" s="23"/>
      <c r="C113" s="221"/>
      <c r="D113" s="222"/>
      <c r="E113" s="20"/>
      <c r="F113" s="21"/>
      <c r="G113" s="126"/>
      <c r="H113" s="127"/>
    </row>
    <row r="114" spans="1:8" s="22" customFormat="1" ht="15" customHeight="1">
      <c r="A114" s="220"/>
      <c r="B114" s="23"/>
      <c r="C114" s="221"/>
      <c r="D114" s="222"/>
      <c r="E114" s="20"/>
      <c r="F114" s="21"/>
      <c r="G114" s="126"/>
      <c r="H114" s="127"/>
    </row>
    <row r="115" spans="1:8" s="22" customFormat="1" ht="15" customHeight="1">
      <c r="A115" s="220"/>
      <c r="B115" s="23"/>
      <c r="C115" s="221"/>
      <c r="D115" s="222"/>
      <c r="E115" s="20"/>
      <c r="F115" s="21"/>
      <c r="G115" s="126"/>
      <c r="H115" s="127"/>
    </row>
    <row r="116" spans="1:8" s="22" customFormat="1" ht="15" customHeight="1">
      <c r="A116" s="220"/>
      <c r="B116" s="23"/>
      <c r="C116" s="221"/>
      <c r="D116" s="222"/>
      <c r="E116" s="20"/>
      <c r="F116" s="21"/>
      <c r="G116" s="126"/>
      <c r="H116" s="127"/>
    </row>
    <row r="117" spans="1:8" s="22" customFormat="1" ht="15" customHeight="1">
      <c r="A117" s="220"/>
      <c r="B117" s="23"/>
      <c r="C117" s="221"/>
      <c r="D117" s="222"/>
      <c r="E117" s="20"/>
      <c r="F117" s="21"/>
      <c r="G117" s="126"/>
      <c r="H117" s="127"/>
    </row>
    <row r="118" spans="1:8" s="22" customFormat="1" ht="15" customHeight="1">
      <c r="A118" s="220"/>
      <c r="B118" s="23"/>
      <c r="C118" s="221"/>
      <c r="D118" s="222"/>
      <c r="E118" s="20"/>
      <c r="F118" s="21"/>
      <c r="G118" s="126"/>
      <c r="H118" s="127"/>
    </row>
    <row r="119" spans="1:8" s="22" customFormat="1" ht="15" customHeight="1">
      <c r="A119" s="220"/>
      <c r="B119" s="23"/>
      <c r="C119" s="221"/>
      <c r="D119" s="222"/>
      <c r="E119" s="20"/>
      <c r="F119" s="21"/>
      <c r="G119" s="126"/>
      <c r="H119" s="127"/>
    </row>
    <row r="120" spans="1:8" s="22" customFormat="1" ht="15" customHeight="1">
      <c r="A120" s="220"/>
      <c r="B120" s="23"/>
      <c r="C120" s="221"/>
      <c r="D120" s="222"/>
      <c r="E120" s="20"/>
      <c r="F120" s="21"/>
      <c r="G120" s="126"/>
      <c r="H120" s="127"/>
    </row>
    <row r="121" spans="1:8" s="22" customFormat="1" ht="15" customHeight="1">
      <c r="A121" s="220"/>
      <c r="B121" s="23"/>
      <c r="C121" s="221"/>
      <c r="D121" s="222"/>
      <c r="E121" s="20"/>
      <c r="F121" s="21"/>
      <c r="G121" s="126"/>
      <c r="H121" s="127"/>
    </row>
    <row r="122" spans="1:8" s="22" customFormat="1" ht="15" customHeight="1">
      <c r="A122" s="220"/>
      <c r="B122" s="23"/>
      <c r="C122" s="221"/>
      <c r="D122" s="222"/>
      <c r="E122" s="20"/>
      <c r="F122" s="21"/>
      <c r="G122" s="126"/>
      <c r="H122" s="127"/>
    </row>
    <row r="123" spans="1:8" s="22" customFormat="1" ht="15" customHeight="1">
      <c r="A123" s="220"/>
      <c r="B123" s="23"/>
      <c r="C123" s="221"/>
      <c r="D123" s="222"/>
      <c r="E123" s="20"/>
      <c r="F123" s="21"/>
      <c r="G123" s="126"/>
      <c r="H123" s="127"/>
    </row>
    <row r="124" spans="1:8" s="22" customFormat="1" ht="15" customHeight="1">
      <c r="A124" s="220"/>
      <c r="B124" s="23"/>
      <c r="C124" s="221"/>
      <c r="D124" s="222"/>
      <c r="E124" s="20"/>
      <c r="F124" s="21"/>
      <c r="G124" s="126"/>
      <c r="H124" s="127"/>
    </row>
    <row r="125" spans="1:8" s="22" customFormat="1" ht="15" customHeight="1">
      <c r="A125" s="220"/>
      <c r="B125" s="23"/>
      <c r="C125" s="221"/>
      <c r="D125" s="222"/>
      <c r="E125" s="20"/>
      <c r="F125" s="21"/>
      <c r="G125" s="126"/>
      <c r="H125" s="127"/>
    </row>
    <row r="126" spans="1:8" s="22" customFormat="1" ht="15" customHeight="1">
      <c r="A126" s="220"/>
      <c r="B126" s="23"/>
      <c r="C126" s="221"/>
      <c r="D126" s="222"/>
      <c r="E126" s="20"/>
      <c r="F126" s="21"/>
      <c r="G126" s="126"/>
      <c r="H126" s="127"/>
    </row>
    <row r="127" spans="1:8" s="22" customFormat="1" ht="15" customHeight="1">
      <c r="A127" s="220"/>
      <c r="B127" s="23"/>
      <c r="C127" s="221"/>
      <c r="D127" s="222"/>
      <c r="E127" s="20"/>
      <c r="F127" s="21"/>
      <c r="G127" s="126"/>
      <c r="H127" s="127"/>
    </row>
    <row r="128" spans="1:8" s="22" customFormat="1" ht="15" customHeight="1">
      <c r="A128" s="220"/>
      <c r="B128" s="23"/>
      <c r="C128" s="221"/>
      <c r="D128" s="222"/>
      <c r="E128" s="20"/>
      <c r="F128" s="21"/>
      <c r="G128" s="126"/>
      <c r="H128" s="127"/>
    </row>
    <row r="129" spans="1:8" s="22" customFormat="1" ht="15" customHeight="1">
      <c r="A129" s="220"/>
      <c r="B129" s="23"/>
      <c r="C129" s="221"/>
      <c r="D129" s="222"/>
      <c r="E129" s="20"/>
      <c r="F129" s="21"/>
      <c r="G129" s="126"/>
      <c r="H129" s="127"/>
    </row>
    <row r="130" spans="1:8" s="22" customFormat="1" ht="15" customHeight="1">
      <c r="A130" s="220"/>
      <c r="B130" s="23"/>
      <c r="C130" s="221"/>
      <c r="D130" s="222"/>
      <c r="E130" s="20"/>
      <c r="F130" s="21"/>
      <c r="G130" s="126"/>
      <c r="H130" s="127"/>
    </row>
    <row r="131" spans="1:8" s="22" customFormat="1" ht="15" customHeight="1">
      <c r="A131" s="220"/>
      <c r="B131" s="23"/>
      <c r="C131" s="221"/>
      <c r="D131" s="222"/>
      <c r="E131" s="20"/>
      <c r="F131" s="21"/>
      <c r="G131" s="126"/>
      <c r="H131" s="127"/>
    </row>
    <row r="132" spans="1:8" s="22" customFormat="1" ht="15" customHeight="1">
      <c r="A132" s="220"/>
      <c r="B132" s="23"/>
      <c r="C132" s="221"/>
      <c r="D132" s="222"/>
      <c r="E132" s="20"/>
      <c r="F132" s="21"/>
      <c r="G132" s="126"/>
      <c r="H132" s="127"/>
    </row>
    <row r="133" spans="1:8" s="22" customFormat="1" ht="15" customHeight="1">
      <c r="A133" s="220"/>
      <c r="B133" s="23"/>
      <c r="C133" s="221"/>
      <c r="D133" s="222"/>
      <c r="E133" s="20"/>
      <c r="F133" s="21"/>
      <c r="G133" s="126"/>
      <c r="H133" s="127"/>
    </row>
    <row r="134" spans="1:8" s="22" customFormat="1" ht="15" customHeight="1">
      <c r="A134" s="220"/>
      <c r="B134" s="23"/>
      <c r="C134" s="221"/>
      <c r="D134" s="222"/>
      <c r="E134" s="20"/>
      <c r="F134" s="21"/>
      <c r="G134" s="126"/>
      <c r="H134" s="127"/>
    </row>
    <row r="135" spans="1:8" s="22" customFormat="1" ht="15" customHeight="1">
      <c r="A135" s="220"/>
      <c r="B135" s="23"/>
      <c r="C135" s="221"/>
      <c r="D135" s="222"/>
      <c r="E135" s="20"/>
      <c r="F135" s="21"/>
      <c r="G135" s="126"/>
      <c r="H135" s="127"/>
    </row>
    <row r="136" spans="1:8" s="22" customFormat="1" ht="15" customHeight="1">
      <c r="A136" s="220"/>
      <c r="B136" s="23"/>
      <c r="C136" s="221"/>
      <c r="D136" s="222"/>
      <c r="E136" s="20"/>
      <c r="F136" s="21"/>
      <c r="G136" s="126"/>
      <c r="H136" s="127"/>
    </row>
    <row r="137" spans="1:8" s="22" customFormat="1" ht="15" customHeight="1">
      <c r="A137" s="220"/>
      <c r="B137" s="23"/>
      <c r="C137" s="221"/>
      <c r="D137" s="222"/>
      <c r="E137" s="20"/>
      <c r="F137" s="21"/>
      <c r="G137" s="126"/>
      <c r="H137" s="127"/>
    </row>
    <row r="138" spans="1:8" s="22" customFormat="1" ht="15" customHeight="1">
      <c r="A138" s="220"/>
      <c r="B138" s="23"/>
      <c r="C138" s="221"/>
      <c r="D138" s="222"/>
      <c r="E138" s="20"/>
      <c r="F138" s="21"/>
      <c r="G138" s="126"/>
      <c r="H138" s="127"/>
    </row>
    <row r="139" spans="1:8" s="22" customFormat="1" ht="15" customHeight="1">
      <c r="A139" s="220"/>
      <c r="B139" s="23"/>
      <c r="C139" s="221"/>
      <c r="D139" s="222"/>
      <c r="E139" s="20"/>
      <c r="F139" s="21"/>
      <c r="G139" s="126"/>
      <c r="H139" s="127"/>
    </row>
    <row r="140" spans="1:8" s="22" customFormat="1" ht="15" customHeight="1">
      <c r="A140" s="220"/>
      <c r="B140" s="23"/>
      <c r="C140" s="221"/>
      <c r="D140" s="222"/>
      <c r="E140" s="20"/>
      <c r="F140" s="21"/>
      <c r="G140" s="126"/>
      <c r="H140" s="127"/>
    </row>
    <row r="141" spans="1:8" s="22" customFormat="1" ht="15" customHeight="1">
      <c r="A141" s="220"/>
      <c r="B141" s="23"/>
      <c r="C141" s="221"/>
      <c r="D141" s="222"/>
      <c r="E141" s="20"/>
      <c r="F141" s="21"/>
      <c r="G141" s="126"/>
      <c r="H141" s="127"/>
    </row>
    <row r="142" spans="1:8" s="22" customFormat="1" ht="15" customHeight="1">
      <c r="A142" s="220"/>
      <c r="B142" s="23"/>
      <c r="C142" s="221"/>
      <c r="D142" s="222"/>
      <c r="E142" s="20"/>
      <c r="F142" s="21"/>
      <c r="G142" s="126"/>
      <c r="H142" s="127"/>
    </row>
    <row r="143" spans="1:8" s="22" customFormat="1" ht="15" customHeight="1">
      <c r="A143" s="220"/>
      <c r="B143" s="23"/>
      <c r="C143" s="221"/>
      <c r="D143" s="222"/>
      <c r="E143" s="20"/>
      <c r="F143" s="21"/>
      <c r="G143" s="126"/>
      <c r="H143" s="127"/>
    </row>
    <row r="144" spans="1:8" s="22" customFormat="1" ht="15" customHeight="1">
      <c r="A144" s="220"/>
      <c r="B144" s="23"/>
      <c r="C144" s="221"/>
      <c r="D144" s="222"/>
      <c r="E144" s="20"/>
      <c r="F144" s="21"/>
      <c r="G144" s="126"/>
      <c r="H144" s="127"/>
    </row>
    <row r="145" spans="1:8" s="22" customFormat="1" ht="15" customHeight="1">
      <c r="A145" s="220"/>
      <c r="B145" s="23"/>
      <c r="C145" s="221"/>
      <c r="D145" s="222"/>
      <c r="E145" s="20"/>
      <c r="F145" s="21"/>
      <c r="G145" s="126"/>
      <c r="H145" s="127"/>
    </row>
    <row r="146" spans="1:8" s="22" customFormat="1" ht="15" customHeight="1">
      <c r="A146" s="220"/>
      <c r="B146" s="23"/>
      <c r="C146" s="221"/>
      <c r="D146" s="222"/>
      <c r="E146" s="20"/>
      <c r="F146" s="21"/>
      <c r="G146" s="126"/>
      <c r="H146" s="127"/>
    </row>
    <row r="147" spans="1:8" s="22" customFormat="1" ht="15" customHeight="1">
      <c r="A147" s="220"/>
      <c r="B147" s="23"/>
      <c r="C147" s="221"/>
      <c r="D147" s="222"/>
      <c r="E147" s="20"/>
      <c r="F147" s="21"/>
      <c r="G147" s="126"/>
      <c r="H147" s="127"/>
    </row>
    <row r="148" spans="1:8" s="22" customFormat="1" ht="15" customHeight="1">
      <c r="A148" s="220"/>
      <c r="B148" s="23"/>
      <c r="C148" s="221"/>
      <c r="D148" s="222"/>
      <c r="E148" s="20"/>
      <c r="F148" s="21"/>
      <c r="G148" s="126"/>
      <c r="H148" s="127"/>
    </row>
    <row r="149" spans="1:8" s="22" customFormat="1" ht="15" customHeight="1">
      <c r="A149" s="220"/>
      <c r="B149" s="23"/>
      <c r="C149" s="221"/>
      <c r="D149" s="222"/>
      <c r="E149" s="20"/>
      <c r="F149" s="21"/>
      <c r="G149" s="126"/>
      <c r="H149" s="127"/>
    </row>
    <row r="150" spans="1:8" s="22" customFormat="1" ht="15" customHeight="1">
      <c r="A150" s="220"/>
      <c r="B150" s="23"/>
      <c r="C150" s="221"/>
      <c r="D150" s="222"/>
      <c r="E150" s="20"/>
      <c r="F150" s="21"/>
      <c r="G150" s="126"/>
      <c r="H150" s="127"/>
    </row>
    <row r="151" spans="1:8" s="22" customFormat="1" ht="15" customHeight="1">
      <c r="A151" s="220"/>
      <c r="B151" s="23"/>
      <c r="C151" s="221"/>
      <c r="D151" s="222"/>
      <c r="E151" s="20"/>
      <c r="F151" s="21"/>
      <c r="G151" s="126"/>
      <c r="H151" s="127"/>
    </row>
    <row r="152" spans="1:8" s="22" customFormat="1" ht="15" customHeight="1">
      <c r="A152" s="220"/>
      <c r="B152" s="23"/>
      <c r="C152" s="221"/>
      <c r="D152" s="222"/>
      <c r="E152" s="20"/>
      <c r="F152" s="21"/>
      <c r="G152" s="126"/>
      <c r="H152" s="127"/>
    </row>
    <row r="153" spans="1:8" s="22" customFormat="1" ht="15" customHeight="1">
      <c r="A153" s="220"/>
      <c r="B153" s="23"/>
      <c r="C153" s="221"/>
      <c r="D153" s="222"/>
      <c r="E153" s="20"/>
      <c r="F153" s="21"/>
      <c r="G153" s="126"/>
      <c r="H153" s="127"/>
    </row>
    <row r="154" spans="1:8" s="22" customFormat="1" ht="15" customHeight="1">
      <c r="A154" s="220"/>
      <c r="B154" s="23"/>
      <c r="C154" s="221"/>
      <c r="D154" s="222"/>
      <c r="E154" s="20"/>
      <c r="F154" s="21"/>
      <c r="G154" s="126"/>
      <c r="H154" s="127"/>
    </row>
    <row r="155" spans="1:8" s="22" customFormat="1" ht="15" customHeight="1">
      <c r="A155" s="220"/>
      <c r="B155" s="23"/>
      <c r="C155" s="221"/>
      <c r="D155" s="222"/>
      <c r="E155" s="20"/>
      <c r="F155" s="21"/>
      <c r="G155" s="126"/>
      <c r="H155" s="127"/>
    </row>
    <row r="156" spans="1:8" s="22" customFormat="1" ht="15" customHeight="1">
      <c r="A156" s="220"/>
      <c r="B156" s="23"/>
      <c r="C156" s="221"/>
      <c r="D156" s="222"/>
      <c r="E156" s="20"/>
      <c r="F156" s="21"/>
      <c r="G156" s="126"/>
      <c r="H156" s="127"/>
    </row>
    <row r="157" spans="1:8" s="22" customFormat="1" ht="15" customHeight="1">
      <c r="A157" s="220"/>
      <c r="B157" s="23"/>
      <c r="C157" s="221"/>
      <c r="D157" s="222"/>
      <c r="E157" s="20"/>
      <c r="F157" s="21"/>
      <c r="G157" s="126"/>
      <c r="H157" s="127"/>
    </row>
    <row r="158" spans="1:8" s="22" customFormat="1" ht="15" customHeight="1">
      <c r="A158" s="220"/>
      <c r="B158" s="23"/>
      <c r="C158" s="221"/>
      <c r="D158" s="222"/>
      <c r="E158" s="20"/>
      <c r="F158" s="21"/>
      <c r="G158" s="126"/>
      <c r="H158" s="127"/>
    </row>
    <row r="159" spans="1:8" s="22" customFormat="1" ht="15" customHeight="1">
      <c r="A159" s="220"/>
      <c r="B159" s="23"/>
      <c r="C159" s="221"/>
      <c r="D159" s="222"/>
      <c r="E159" s="20"/>
      <c r="F159" s="21"/>
      <c r="G159" s="126"/>
      <c r="H159" s="127"/>
    </row>
    <row r="160" spans="1:8" s="22" customFormat="1" ht="15" customHeight="1">
      <c r="A160" s="220"/>
      <c r="B160" s="23"/>
      <c r="C160" s="221"/>
      <c r="D160" s="222"/>
      <c r="E160" s="20"/>
      <c r="F160" s="21"/>
      <c r="G160" s="126"/>
      <c r="H160" s="127"/>
    </row>
    <row r="161" spans="1:8" s="22" customFormat="1" ht="15" customHeight="1">
      <c r="A161" s="220"/>
      <c r="B161" s="23"/>
      <c r="C161" s="221"/>
      <c r="D161" s="222"/>
      <c r="E161" s="20"/>
      <c r="F161" s="21"/>
      <c r="G161" s="126"/>
      <c r="H161" s="127"/>
    </row>
    <row r="162" spans="1:8" s="22" customFormat="1" ht="15" customHeight="1">
      <c r="A162" s="220"/>
      <c r="B162" s="23"/>
      <c r="C162" s="221"/>
      <c r="D162" s="222"/>
      <c r="E162" s="20"/>
      <c r="F162" s="21"/>
      <c r="G162" s="126"/>
      <c r="H162" s="127"/>
    </row>
    <row r="163" spans="1:8" s="22" customFormat="1" ht="15" customHeight="1">
      <c r="A163" s="220"/>
      <c r="B163" s="23"/>
      <c r="C163" s="221"/>
      <c r="D163" s="222"/>
      <c r="E163" s="20"/>
      <c r="F163" s="21"/>
      <c r="G163" s="126"/>
      <c r="H163" s="127"/>
    </row>
    <row r="164" spans="1:8" s="22" customFormat="1" ht="15" customHeight="1">
      <c r="A164" s="220"/>
      <c r="B164" s="23"/>
      <c r="C164" s="221"/>
      <c r="D164" s="222"/>
      <c r="E164" s="20"/>
      <c r="F164" s="21"/>
      <c r="G164" s="126"/>
      <c r="H164" s="127"/>
    </row>
    <row r="165" spans="1:8" s="22" customFormat="1" ht="15" customHeight="1">
      <c r="A165" s="220"/>
      <c r="B165" s="23"/>
      <c r="C165" s="221"/>
      <c r="D165" s="222"/>
      <c r="E165" s="20"/>
      <c r="F165" s="21"/>
      <c r="G165" s="126"/>
      <c r="H165" s="127"/>
    </row>
    <row r="166" spans="1:8" s="22" customFormat="1" ht="15" customHeight="1">
      <c r="A166" s="220"/>
      <c r="B166" s="23"/>
      <c r="C166" s="221"/>
      <c r="D166" s="222"/>
      <c r="E166" s="20"/>
      <c r="F166" s="21"/>
      <c r="G166" s="126"/>
      <c r="H166" s="127"/>
    </row>
    <row r="167" spans="1:8" s="22" customFormat="1" ht="15" customHeight="1">
      <c r="A167" s="220"/>
      <c r="B167" s="23"/>
      <c r="C167" s="221"/>
      <c r="D167" s="222"/>
      <c r="E167" s="20"/>
      <c r="F167" s="21"/>
      <c r="G167" s="126"/>
      <c r="H167" s="127"/>
    </row>
    <row r="168" spans="1:8" s="22" customFormat="1" ht="15" customHeight="1">
      <c r="A168" s="220"/>
      <c r="B168" s="23"/>
      <c r="C168" s="221"/>
      <c r="D168" s="222"/>
      <c r="E168" s="20"/>
      <c r="F168" s="21"/>
      <c r="G168" s="126"/>
      <c r="H168" s="127"/>
    </row>
    <row r="169" spans="1:8" s="22" customFormat="1" ht="15" customHeight="1">
      <c r="A169" s="220"/>
      <c r="B169" s="23"/>
      <c r="C169" s="221"/>
      <c r="D169" s="222"/>
      <c r="E169" s="20"/>
      <c r="F169" s="21"/>
      <c r="G169" s="126"/>
      <c r="H169" s="127"/>
    </row>
    <row r="170" spans="1:8" s="22" customFormat="1" ht="15" customHeight="1">
      <c r="A170" s="220"/>
      <c r="B170" s="23"/>
      <c r="C170" s="221"/>
      <c r="D170" s="222"/>
      <c r="E170" s="20"/>
      <c r="F170" s="21"/>
      <c r="G170" s="126"/>
      <c r="H170" s="127"/>
    </row>
    <row r="171" spans="1:8" s="22" customFormat="1" ht="15" customHeight="1">
      <c r="A171" s="220"/>
      <c r="B171" s="23"/>
      <c r="C171" s="221"/>
      <c r="D171" s="222"/>
      <c r="E171" s="20"/>
      <c r="F171" s="21"/>
      <c r="G171" s="126"/>
      <c r="H171" s="127"/>
    </row>
    <row r="172" spans="1:8" s="22" customFormat="1" ht="15" customHeight="1">
      <c r="A172" s="220"/>
      <c r="B172" s="23"/>
      <c r="C172" s="221"/>
      <c r="D172" s="222"/>
      <c r="E172" s="20"/>
      <c r="F172" s="21"/>
      <c r="G172" s="126"/>
      <c r="H172" s="127"/>
    </row>
    <row r="173" spans="1:8" s="22" customFormat="1" ht="15" customHeight="1">
      <c r="A173" s="220"/>
      <c r="B173" s="23"/>
      <c r="C173" s="221"/>
      <c r="D173" s="222"/>
      <c r="E173" s="20"/>
      <c r="F173" s="21"/>
      <c r="G173" s="126"/>
      <c r="H173" s="127"/>
    </row>
    <row r="174" spans="1:8" s="22" customFormat="1" ht="15" customHeight="1">
      <c r="A174" s="220"/>
      <c r="B174" s="23"/>
      <c r="C174" s="221"/>
      <c r="D174" s="222"/>
      <c r="E174" s="20"/>
      <c r="F174" s="21"/>
      <c r="G174" s="126"/>
      <c r="H174" s="127"/>
    </row>
    <row r="175" spans="1:8" s="22" customFormat="1" ht="15" customHeight="1">
      <c r="A175" s="220"/>
      <c r="B175" s="23"/>
      <c r="C175" s="221"/>
      <c r="D175" s="222"/>
      <c r="E175" s="20"/>
      <c r="F175" s="21"/>
      <c r="G175" s="126"/>
      <c r="H175" s="127"/>
    </row>
    <row r="176" spans="1:8" s="22" customFormat="1" ht="15" customHeight="1">
      <c r="A176" s="220"/>
      <c r="B176" s="23"/>
      <c r="C176" s="221"/>
      <c r="D176" s="222"/>
      <c r="E176" s="20"/>
      <c r="F176" s="21"/>
      <c r="G176" s="126"/>
      <c r="H176" s="127"/>
    </row>
    <row r="177" spans="1:8" s="22" customFormat="1" ht="15" customHeight="1">
      <c r="A177" s="220"/>
      <c r="B177" s="23"/>
      <c r="C177" s="221"/>
      <c r="D177" s="222"/>
      <c r="E177" s="20"/>
      <c r="F177" s="21"/>
      <c r="G177" s="126"/>
      <c r="H177" s="127"/>
    </row>
    <row r="178" spans="1:8" s="22" customFormat="1" ht="15" customHeight="1">
      <c r="A178" s="220"/>
      <c r="B178" s="23"/>
      <c r="C178" s="221"/>
      <c r="D178" s="222"/>
      <c r="E178" s="20"/>
      <c r="F178" s="21"/>
      <c r="G178" s="126"/>
      <c r="H178" s="127"/>
    </row>
    <row r="179" spans="1:8" s="22" customFormat="1" ht="15" customHeight="1">
      <c r="A179" s="220"/>
      <c r="B179" s="23"/>
      <c r="C179" s="221"/>
      <c r="D179" s="222"/>
      <c r="E179" s="20"/>
      <c r="F179" s="21"/>
      <c r="G179" s="126"/>
      <c r="H179" s="127"/>
    </row>
    <row r="180" spans="1:8" s="22" customFormat="1" ht="15" customHeight="1">
      <c r="A180" s="220"/>
      <c r="B180" s="23"/>
      <c r="C180" s="221"/>
      <c r="D180" s="222"/>
      <c r="E180" s="20"/>
      <c r="F180" s="21"/>
      <c r="G180" s="126"/>
      <c r="H180" s="127"/>
    </row>
    <row r="181" spans="1:8" s="22" customFormat="1" ht="15" customHeight="1">
      <c r="A181" s="220"/>
      <c r="B181" s="23"/>
      <c r="C181" s="221"/>
      <c r="D181" s="222"/>
      <c r="E181" s="20"/>
      <c r="F181" s="21"/>
      <c r="G181" s="126"/>
      <c r="H181" s="127"/>
    </row>
    <row r="182" spans="1:8" s="22" customFormat="1" ht="15" customHeight="1">
      <c r="A182" s="220"/>
      <c r="B182" s="23"/>
      <c r="C182" s="221"/>
      <c r="D182" s="222"/>
      <c r="E182" s="20"/>
      <c r="F182" s="21"/>
      <c r="G182" s="126"/>
      <c r="H182" s="127"/>
    </row>
    <row r="183" spans="1:8" s="22" customFormat="1" ht="15" customHeight="1">
      <c r="A183" s="220"/>
      <c r="B183" s="23"/>
      <c r="C183" s="221"/>
      <c r="D183" s="222"/>
      <c r="E183" s="20"/>
      <c r="F183" s="21"/>
      <c r="G183" s="126"/>
      <c r="H183" s="127"/>
    </row>
    <row r="184" spans="1:8" s="22" customFormat="1" ht="15" customHeight="1">
      <c r="A184" s="220"/>
      <c r="B184" s="23"/>
      <c r="C184" s="221"/>
      <c r="D184" s="222"/>
      <c r="E184" s="20"/>
      <c r="F184" s="21"/>
      <c r="G184" s="126"/>
      <c r="H184" s="127"/>
    </row>
    <row r="185" spans="1:8" s="22" customFormat="1" ht="15" customHeight="1">
      <c r="A185" s="220"/>
      <c r="B185" s="23"/>
      <c r="C185" s="221"/>
      <c r="D185" s="222"/>
      <c r="E185" s="20"/>
      <c r="F185" s="21"/>
      <c r="G185" s="126"/>
      <c r="H185" s="127"/>
    </row>
    <row r="186" spans="1:8" s="22" customFormat="1" ht="15" customHeight="1">
      <c r="A186" s="220"/>
      <c r="B186" s="23"/>
      <c r="C186" s="221"/>
      <c r="D186" s="222"/>
      <c r="E186" s="20"/>
      <c r="F186" s="21"/>
      <c r="G186" s="126"/>
      <c r="H186" s="127"/>
    </row>
    <row r="187" spans="1:8" s="22" customFormat="1" ht="15" customHeight="1">
      <c r="A187" s="220"/>
      <c r="B187" s="23"/>
      <c r="C187" s="221"/>
      <c r="D187" s="222"/>
      <c r="E187" s="20"/>
      <c r="F187" s="21"/>
      <c r="G187" s="126"/>
      <c r="H187" s="127"/>
    </row>
    <row r="188" spans="1:8" s="22" customFormat="1" ht="15" customHeight="1">
      <c r="A188" s="220"/>
      <c r="B188" s="23"/>
      <c r="C188" s="221"/>
      <c r="D188" s="222"/>
      <c r="E188" s="20"/>
      <c r="F188" s="21"/>
      <c r="G188" s="126"/>
      <c r="H188" s="127"/>
    </row>
    <row r="189" spans="1:8" s="22" customFormat="1" ht="15" customHeight="1">
      <c r="A189" s="220"/>
      <c r="B189" s="23"/>
      <c r="C189" s="221"/>
      <c r="D189" s="222"/>
      <c r="E189" s="20"/>
      <c r="F189" s="21"/>
      <c r="G189" s="126"/>
      <c r="H189" s="127"/>
    </row>
    <row r="190" spans="1:8" s="22" customFormat="1" ht="15" customHeight="1">
      <c r="A190" s="220"/>
      <c r="B190" s="23"/>
      <c r="C190" s="221"/>
      <c r="D190" s="222"/>
      <c r="E190" s="20"/>
      <c r="F190" s="21"/>
      <c r="G190" s="126"/>
      <c r="H190" s="127"/>
    </row>
    <row r="191" spans="1:8" s="22" customFormat="1" ht="15" customHeight="1">
      <c r="A191" s="220"/>
      <c r="B191" s="23"/>
      <c r="C191" s="221"/>
      <c r="D191" s="222"/>
      <c r="E191" s="20"/>
      <c r="F191" s="21"/>
      <c r="G191" s="126"/>
      <c r="H191" s="127"/>
    </row>
    <row r="192" spans="1:8" s="22" customFormat="1" ht="15" customHeight="1">
      <c r="A192" s="220"/>
      <c r="B192" s="23"/>
      <c r="C192" s="221"/>
      <c r="D192" s="222"/>
      <c r="E192" s="20"/>
      <c r="F192" s="21"/>
      <c r="G192" s="126"/>
      <c r="H192" s="127"/>
    </row>
    <row r="193" spans="1:8" s="22" customFormat="1" ht="15" customHeight="1">
      <c r="A193" s="220"/>
      <c r="B193" s="23"/>
      <c r="C193" s="221"/>
      <c r="D193" s="222"/>
      <c r="E193" s="20"/>
      <c r="F193" s="21"/>
      <c r="G193" s="126"/>
      <c r="H193" s="127"/>
    </row>
    <row r="194" spans="1:8" s="22" customFormat="1" ht="15" customHeight="1">
      <c r="A194" s="220"/>
      <c r="B194" s="23"/>
      <c r="C194" s="221"/>
      <c r="D194" s="222"/>
      <c r="E194" s="20"/>
      <c r="F194" s="21"/>
      <c r="G194" s="126"/>
      <c r="H194" s="127"/>
    </row>
    <row r="195" spans="1:8" s="22" customFormat="1" ht="15" customHeight="1">
      <c r="A195" s="220"/>
      <c r="B195" s="23"/>
      <c r="C195" s="221"/>
      <c r="D195" s="222"/>
      <c r="E195" s="20"/>
      <c r="F195" s="21"/>
      <c r="G195" s="126"/>
      <c r="H195" s="127"/>
    </row>
    <row r="196" spans="1:8" s="22" customFormat="1" ht="15" customHeight="1">
      <c r="A196" s="220"/>
      <c r="B196" s="23"/>
      <c r="C196" s="221"/>
      <c r="D196" s="222"/>
      <c r="E196" s="20"/>
      <c r="F196" s="21"/>
      <c r="G196" s="126"/>
      <c r="H196" s="127"/>
    </row>
    <row r="197" spans="1:8" s="22" customFormat="1" ht="15" customHeight="1">
      <c r="A197" s="220"/>
      <c r="B197" s="23"/>
      <c r="C197" s="221"/>
      <c r="D197" s="222"/>
      <c r="E197" s="20"/>
      <c r="F197" s="21"/>
      <c r="G197" s="126"/>
      <c r="H197" s="127"/>
    </row>
    <row r="198" spans="1:8" s="22" customFormat="1" ht="15" customHeight="1">
      <c r="A198" s="220"/>
      <c r="B198" s="23"/>
      <c r="C198" s="221"/>
      <c r="D198" s="222"/>
      <c r="E198" s="20"/>
      <c r="F198" s="21"/>
      <c r="G198" s="126"/>
      <c r="H198" s="127"/>
    </row>
    <row r="199" spans="1:8" s="22" customFormat="1" ht="15" customHeight="1">
      <c r="A199" s="220"/>
      <c r="B199" s="23"/>
      <c r="C199" s="221"/>
      <c r="D199" s="222"/>
      <c r="E199" s="20"/>
      <c r="F199" s="21"/>
      <c r="G199" s="126"/>
      <c r="H199" s="127"/>
    </row>
    <row r="200" spans="1:8" s="22" customFormat="1" ht="15" customHeight="1">
      <c r="A200" s="220"/>
      <c r="B200" s="23"/>
      <c r="C200" s="221"/>
      <c r="D200" s="222"/>
      <c r="E200" s="20"/>
      <c r="F200" s="21"/>
      <c r="G200" s="126"/>
      <c r="H200" s="127"/>
    </row>
    <row r="201" spans="1:8" s="22" customFormat="1" ht="15" customHeight="1">
      <c r="A201" s="220"/>
      <c r="B201" s="23"/>
      <c r="C201" s="221"/>
      <c r="D201" s="222"/>
      <c r="E201" s="20"/>
      <c r="F201" s="21"/>
      <c r="G201" s="126"/>
      <c r="H201" s="127"/>
    </row>
    <row r="202" spans="1:8" s="22" customFormat="1" ht="15" customHeight="1">
      <c r="A202" s="220"/>
      <c r="B202" s="23"/>
      <c r="C202" s="221"/>
      <c r="D202" s="222"/>
      <c r="E202" s="20"/>
      <c r="F202" s="21"/>
      <c r="G202" s="126"/>
      <c r="H202" s="127"/>
    </row>
    <row r="203" spans="1:8" s="22" customFormat="1" ht="15" customHeight="1">
      <c r="A203" s="220"/>
      <c r="B203" s="23"/>
      <c r="C203" s="221"/>
      <c r="D203" s="222"/>
      <c r="E203" s="20"/>
      <c r="F203" s="21"/>
      <c r="G203" s="126"/>
      <c r="H203" s="127"/>
    </row>
    <row r="204" spans="1:8" s="22" customFormat="1" ht="15" customHeight="1">
      <c r="A204" s="220"/>
      <c r="B204" s="23"/>
      <c r="C204" s="221"/>
      <c r="D204" s="222"/>
      <c r="E204" s="20"/>
      <c r="F204" s="21"/>
      <c r="G204" s="126"/>
      <c r="H204" s="127"/>
    </row>
    <row r="205" spans="1:8" s="22" customFormat="1" ht="15" customHeight="1">
      <c r="A205" s="220"/>
      <c r="B205" s="23"/>
      <c r="C205" s="221"/>
      <c r="D205" s="222"/>
      <c r="E205" s="20"/>
      <c r="F205" s="21"/>
      <c r="G205" s="126"/>
      <c r="H205" s="127"/>
    </row>
    <row r="206" spans="1:8" s="22" customFormat="1" ht="15" customHeight="1">
      <c r="A206" s="220"/>
      <c r="B206" s="23"/>
      <c r="C206" s="221"/>
      <c r="D206" s="222"/>
      <c r="E206" s="20"/>
      <c r="F206" s="21"/>
      <c r="G206" s="126"/>
      <c r="H206" s="127"/>
    </row>
    <row r="207" spans="1:8" s="22" customFormat="1" ht="15" customHeight="1">
      <c r="A207" s="220"/>
      <c r="B207" s="23"/>
      <c r="C207" s="221"/>
      <c r="D207" s="222"/>
      <c r="E207" s="20"/>
      <c r="F207" s="21"/>
      <c r="G207" s="126"/>
      <c r="H207" s="127"/>
    </row>
    <row r="208" spans="1:8" s="22" customFormat="1" ht="15" customHeight="1">
      <c r="A208" s="220"/>
      <c r="B208" s="23"/>
      <c r="C208" s="221"/>
      <c r="D208" s="222"/>
      <c r="E208" s="20"/>
      <c r="F208" s="21"/>
      <c r="G208" s="126"/>
      <c r="H208" s="127"/>
    </row>
    <row r="209" spans="1:8" s="22" customFormat="1" ht="15" customHeight="1">
      <c r="A209" s="220"/>
      <c r="B209" s="23"/>
      <c r="C209" s="221"/>
      <c r="D209" s="222"/>
      <c r="E209" s="20"/>
      <c r="F209" s="21"/>
      <c r="G209" s="126"/>
      <c r="H209" s="127"/>
    </row>
    <row r="210" spans="1:8" s="22" customFormat="1" ht="15" customHeight="1">
      <c r="A210" s="220"/>
      <c r="B210" s="23"/>
      <c r="C210" s="221"/>
      <c r="D210" s="222"/>
      <c r="E210" s="20"/>
      <c r="F210" s="21"/>
      <c r="G210" s="126"/>
      <c r="H210" s="127"/>
    </row>
    <row r="211" spans="1:8" s="22" customFormat="1" ht="15" customHeight="1">
      <c r="A211" s="220"/>
      <c r="B211" s="23"/>
      <c r="C211" s="221"/>
      <c r="D211" s="222"/>
      <c r="E211" s="20"/>
      <c r="F211" s="21"/>
      <c r="G211" s="126"/>
      <c r="H211" s="127"/>
    </row>
    <row r="212" spans="1:8" s="22" customFormat="1" ht="15" customHeight="1">
      <c r="A212" s="220"/>
      <c r="B212" s="23"/>
      <c r="C212" s="221"/>
      <c r="D212" s="222"/>
      <c r="E212" s="20"/>
      <c r="F212" s="21"/>
      <c r="G212" s="126"/>
      <c r="H212" s="127"/>
    </row>
    <row r="213" spans="1:8" s="22" customFormat="1" ht="15" customHeight="1">
      <c r="A213" s="220"/>
      <c r="B213" s="23"/>
      <c r="C213" s="221"/>
      <c r="D213" s="222"/>
      <c r="E213" s="20"/>
      <c r="F213" s="21"/>
      <c r="G213" s="126"/>
      <c r="H213" s="127"/>
    </row>
    <row r="214" spans="1:8" s="22" customFormat="1" ht="15" customHeight="1">
      <c r="A214" s="220"/>
      <c r="B214" s="23"/>
      <c r="C214" s="221"/>
      <c r="D214" s="222"/>
      <c r="E214" s="20"/>
      <c r="F214" s="21"/>
      <c r="G214" s="126"/>
      <c r="H214" s="127"/>
    </row>
    <row r="215" spans="1:8" s="22" customFormat="1" ht="15" customHeight="1">
      <c r="A215" s="220"/>
      <c r="B215" s="23"/>
      <c r="C215" s="221"/>
      <c r="D215" s="222"/>
      <c r="E215" s="20"/>
      <c r="F215" s="21"/>
      <c r="G215" s="126"/>
      <c r="H215" s="127"/>
    </row>
    <row r="216" spans="1:8" s="22" customFormat="1" ht="15" customHeight="1">
      <c r="A216" s="220"/>
      <c r="B216" s="23"/>
      <c r="C216" s="221"/>
      <c r="D216" s="222"/>
      <c r="E216" s="20"/>
      <c r="F216" s="21"/>
      <c r="G216" s="126"/>
      <c r="H216" s="127"/>
    </row>
    <row r="217" spans="1:8" s="22" customFormat="1" ht="15" customHeight="1">
      <c r="A217" s="220"/>
      <c r="B217" s="23"/>
      <c r="C217" s="221"/>
      <c r="D217" s="222"/>
      <c r="E217" s="20"/>
      <c r="F217" s="21"/>
      <c r="G217" s="126"/>
      <c r="H217" s="127"/>
    </row>
    <row r="218" spans="1:8" s="22" customFormat="1" ht="15" customHeight="1">
      <c r="A218" s="220"/>
      <c r="B218" s="23"/>
      <c r="C218" s="221"/>
      <c r="D218" s="222"/>
      <c r="E218" s="20"/>
      <c r="F218" s="21"/>
      <c r="G218" s="126"/>
      <c r="H218" s="127"/>
    </row>
    <row r="219" spans="1:8" s="22" customFormat="1" ht="15" customHeight="1">
      <c r="A219" s="220"/>
      <c r="B219" s="23"/>
      <c r="C219" s="221"/>
      <c r="D219" s="222"/>
      <c r="E219" s="20"/>
      <c r="F219" s="21"/>
      <c r="G219" s="126"/>
      <c r="H219" s="127"/>
    </row>
    <row r="220" spans="1:8" s="22" customFormat="1" ht="15" customHeight="1">
      <c r="A220" s="220"/>
      <c r="B220" s="23"/>
      <c r="C220" s="221"/>
      <c r="D220" s="222"/>
      <c r="E220" s="20"/>
      <c r="F220" s="21"/>
      <c r="G220" s="126"/>
      <c r="H220" s="127"/>
    </row>
    <row r="221" spans="1:8" s="22" customFormat="1" ht="15" customHeight="1">
      <c r="A221" s="220"/>
      <c r="B221" s="23"/>
      <c r="C221" s="221"/>
      <c r="D221" s="222"/>
      <c r="E221" s="20"/>
      <c r="F221" s="21"/>
      <c r="G221" s="126"/>
      <c r="H221" s="127"/>
    </row>
    <row r="222" spans="1:8" s="22" customFormat="1" ht="15" customHeight="1">
      <c r="A222" s="220"/>
      <c r="B222" s="23"/>
      <c r="C222" s="221"/>
      <c r="D222" s="222"/>
      <c r="E222" s="20"/>
      <c r="F222" s="21"/>
      <c r="G222" s="126"/>
      <c r="H222" s="127"/>
    </row>
    <row r="223" spans="1:8" s="22" customFormat="1" ht="15" customHeight="1">
      <c r="A223" s="220"/>
      <c r="B223" s="23"/>
      <c r="C223" s="221"/>
      <c r="D223" s="222"/>
      <c r="E223" s="20"/>
      <c r="F223" s="21"/>
      <c r="G223" s="126"/>
      <c r="H223" s="127"/>
    </row>
    <row r="224" spans="1:8" s="22" customFormat="1" ht="15" customHeight="1">
      <c r="A224" s="220"/>
      <c r="B224" s="23"/>
      <c r="C224" s="221"/>
      <c r="D224" s="222"/>
      <c r="E224" s="20"/>
      <c r="F224" s="21"/>
      <c r="G224" s="126"/>
      <c r="H224" s="127"/>
    </row>
    <row r="225" spans="1:8" s="22" customFormat="1" ht="15" customHeight="1">
      <c r="A225" s="220"/>
      <c r="B225" s="23"/>
      <c r="C225" s="221"/>
      <c r="D225" s="222"/>
      <c r="E225" s="20"/>
      <c r="F225" s="21"/>
      <c r="G225" s="126"/>
      <c r="H225" s="127"/>
    </row>
    <row r="226" spans="1:8" s="22" customFormat="1" ht="15" customHeight="1">
      <c r="A226" s="220"/>
      <c r="B226" s="23"/>
      <c r="C226" s="221"/>
      <c r="D226" s="222"/>
      <c r="E226" s="20"/>
      <c r="F226" s="21"/>
      <c r="G226" s="126"/>
      <c r="H226" s="127"/>
    </row>
    <row r="227" spans="1:8" s="22" customFormat="1" ht="15" customHeight="1">
      <c r="A227" s="220"/>
      <c r="B227" s="23"/>
      <c r="C227" s="221"/>
      <c r="D227" s="222"/>
      <c r="E227" s="20"/>
      <c r="F227" s="21"/>
      <c r="G227" s="126"/>
      <c r="H227" s="127"/>
    </row>
    <row r="228" spans="1:8" s="22" customFormat="1" ht="15" customHeight="1">
      <c r="A228" s="220"/>
      <c r="B228" s="23"/>
      <c r="C228" s="221"/>
      <c r="D228" s="222"/>
      <c r="E228" s="20"/>
      <c r="F228" s="21"/>
      <c r="G228" s="126"/>
      <c r="H228" s="127"/>
    </row>
    <row r="229" spans="1:8" s="22" customFormat="1" ht="15" customHeight="1">
      <c r="A229" s="220"/>
      <c r="B229" s="23"/>
      <c r="C229" s="221"/>
      <c r="D229" s="222"/>
      <c r="E229" s="20"/>
      <c r="F229" s="21"/>
      <c r="G229" s="126"/>
      <c r="H229" s="127"/>
    </row>
    <row r="230" spans="1:8" s="22" customFormat="1" ht="15" customHeight="1">
      <c r="A230" s="220"/>
      <c r="B230" s="23"/>
      <c r="C230" s="221"/>
      <c r="D230" s="222"/>
      <c r="E230" s="20"/>
      <c r="F230" s="21"/>
      <c r="G230" s="126"/>
      <c r="H230" s="127"/>
    </row>
    <row r="231" spans="1:8" s="22" customFormat="1" ht="15" customHeight="1">
      <c r="A231" s="220"/>
      <c r="B231" s="23"/>
      <c r="C231" s="221"/>
      <c r="D231" s="222"/>
      <c r="E231" s="20"/>
      <c r="F231" s="21"/>
      <c r="G231" s="126"/>
      <c r="H231" s="127"/>
    </row>
    <row r="232" spans="1:8" s="22" customFormat="1" ht="15" customHeight="1">
      <c r="A232" s="220"/>
      <c r="B232" s="23"/>
      <c r="C232" s="221"/>
      <c r="D232" s="222"/>
      <c r="E232" s="20"/>
      <c r="F232" s="21"/>
      <c r="G232" s="126"/>
      <c r="H232" s="127"/>
    </row>
    <row r="233" spans="1:8" s="22" customFormat="1" ht="15" customHeight="1">
      <c r="A233" s="220"/>
      <c r="B233" s="23"/>
      <c r="C233" s="221"/>
      <c r="D233" s="222"/>
      <c r="E233" s="20"/>
      <c r="F233" s="21"/>
      <c r="G233" s="126"/>
      <c r="H233" s="127"/>
    </row>
    <row r="234" spans="1:8" s="22" customFormat="1" ht="15" customHeight="1">
      <c r="A234" s="220"/>
      <c r="B234" s="23"/>
      <c r="C234" s="221"/>
      <c r="D234" s="222"/>
      <c r="E234" s="20"/>
      <c r="F234" s="21"/>
      <c r="G234" s="126"/>
      <c r="H234" s="127"/>
    </row>
    <row r="235" spans="1:8" s="22" customFormat="1" ht="15" customHeight="1">
      <c r="A235" s="220"/>
      <c r="B235" s="23"/>
      <c r="C235" s="221"/>
      <c r="D235" s="222"/>
      <c r="E235" s="20"/>
      <c r="F235" s="21"/>
      <c r="G235" s="126"/>
      <c r="H235" s="127"/>
    </row>
    <row r="236" spans="1:8" s="22" customFormat="1" ht="15" customHeight="1">
      <c r="A236" s="220"/>
      <c r="B236" s="23"/>
      <c r="C236" s="221"/>
      <c r="D236" s="222"/>
      <c r="E236" s="20"/>
      <c r="F236" s="21"/>
      <c r="G236" s="126"/>
      <c r="H236" s="127"/>
    </row>
    <row r="237" spans="1:8" s="22" customFormat="1" ht="15" customHeight="1">
      <c r="A237" s="220"/>
      <c r="B237" s="23"/>
      <c r="C237" s="221"/>
      <c r="D237" s="222"/>
      <c r="E237" s="20"/>
      <c r="F237" s="21"/>
      <c r="G237" s="126"/>
      <c r="H237" s="127"/>
    </row>
    <row r="238" spans="1:8" s="22" customFormat="1" ht="15" customHeight="1">
      <c r="A238" s="220"/>
      <c r="B238" s="23"/>
      <c r="C238" s="221"/>
      <c r="D238" s="222"/>
      <c r="E238" s="20"/>
      <c r="F238" s="21"/>
      <c r="G238" s="126"/>
      <c r="H238" s="127"/>
    </row>
    <row r="239" spans="1:8" s="22" customFormat="1" ht="15" customHeight="1">
      <c r="A239" s="220"/>
      <c r="B239" s="23"/>
      <c r="C239" s="221"/>
      <c r="D239" s="222"/>
      <c r="E239" s="20"/>
      <c r="F239" s="21"/>
      <c r="G239" s="126"/>
      <c r="H239" s="127"/>
    </row>
    <row r="240" spans="1:8" s="22" customFormat="1" ht="15" customHeight="1">
      <c r="A240" s="220"/>
      <c r="B240" s="23"/>
      <c r="C240" s="221"/>
      <c r="D240" s="222"/>
      <c r="E240" s="20"/>
      <c r="F240" s="21"/>
      <c r="G240" s="126"/>
      <c r="H240" s="127"/>
    </row>
    <row r="241" spans="1:8" s="22" customFormat="1" ht="15" customHeight="1">
      <c r="A241" s="220"/>
      <c r="B241" s="23"/>
      <c r="C241" s="221"/>
      <c r="D241" s="222"/>
      <c r="E241" s="20"/>
      <c r="F241" s="21"/>
      <c r="G241" s="126"/>
      <c r="H241" s="127"/>
    </row>
    <row r="242" spans="1:8" s="22" customFormat="1" ht="15" customHeight="1">
      <c r="A242" s="220"/>
      <c r="B242" s="23"/>
      <c r="C242" s="221"/>
      <c r="D242" s="222"/>
      <c r="E242" s="20"/>
      <c r="F242" s="21"/>
      <c r="G242" s="126"/>
      <c r="H242" s="127"/>
    </row>
    <row r="243" spans="1:8" s="22" customFormat="1" ht="15" customHeight="1">
      <c r="A243" s="220"/>
      <c r="B243" s="23"/>
      <c r="C243" s="221"/>
      <c r="D243" s="222"/>
      <c r="E243" s="20"/>
      <c r="F243" s="21"/>
      <c r="G243" s="126"/>
      <c r="H243" s="127"/>
    </row>
    <row r="244" spans="1:8" s="22" customFormat="1" ht="15" customHeight="1">
      <c r="A244" s="220"/>
      <c r="B244" s="23"/>
      <c r="C244" s="221"/>
      <c r="D244" s="222"/>
      <c r="E244" s="20"/>
      <c r="F244" s="21"/>
      <c r="G244" s="126"/>
      <c r="H244" s="127"/>
    </row>
    <row r="245" spans="1:8" s="22" customFormat="1" ht="15" customHeight="1">
      <c r="A245" s="220"/>
      <c r="B245" s="23"/>
      <c r="C245" s="221"/>
      <c r="D245" s="222"/>
      <c r="E245" s="20"/>
      <c r="F245" s="21"/>
      <c r="G245" s="126"/>
      <c r="H245" s="127"/>
    </row>
    <row r="246" spans="1:8" s="22" customFormat="1" ht="15" customHeight="1">
      <c r="A246" s="220"/>
      <c r="B246" s="23"/>
      <c r="C246" s="221"/>
      <c r="D246" s="222"/>
      <c r="E246" s="20"/>
      <c r="F246" s="21"/>
      <c r="G246" s="126"/>
      <c r="H246" s="127"/>
    </row>
    <row r="247" spans="1:8" s="22" customFormat="1" ht="15" customHeight="1">
      <c r="A247" s="220"/>
      <c r="B247" s="23"/>
      <c r="C247" s="221"/>
      <c r="D247" s="222"/>
      <c r="E247" s="20"/>
      <c r="F247" s="21"/>
      <c r="G247" s="126"/>
      <c r="H247" s="127"/>
    </row>
    <row r="248" spans="1:8" s="22" customFormat="1" ht="15" customHeight="1">
      <c r="A248" s="220"/>
      <c r="B248" s="23"/>
      <c r="C248" s="221"/>
      <c r="D248" s="222"/>
      <c r="E248" s="20"/>
      <c r="F248" s="21"/>
      <c r="G248" s="126"/>
      <c r="H248" s="127"/>
    </row>
    <row r="249" spans="1:8" s="22" customFormat="1" ht="15" customHeight="1">
      <c r="A249" s="220"/>
      <c r="B249" s="23"/>
      <c r="C249" s="221"/>
      <c r="D249" s="222"/>
      <c r="E249" s="20"/>
      <c r="F249" s="21"/>
      <c r="G249" s="126"/>
      <c r="H249" s="127"/>
    </row>
    <row r="250" spans="1:8" s="22" customFormat="1" ht="15" customHeight="1">
      <c r="A250" s="220"/>
      <c r="B250" s="23"/>
      <c r="C250" s="221"/>
      <c r="D250" s="222"/>
      <c r="E250" s="20"/>
      <c r="F250" s="21"/>
      <c r="G250" s="126"/>
      <c r="H250" s="127"/>
    </row>
    <row r="251" spans="1:8" s="22" customFormat="1" ht="15" customHeight="1">
      <c r="A251" s="220"/>
      <c r="B251" s="23"/>
      <c r="C251" s="221"/>
      <c r="D251" s="222"/>
      <c r="E251" s="20"/>
      <c r="F251" s="21"/>
      <c r="G251" s="126"/>
      <c r="H251" s="127"/>
    </row>
    <row r="252" spans="1:8" s="22" customFormat="1" ht="15" customHeight="1">
      <c r="A252" s="220"/>
      <c r="B252" s="23"/>
      <c r="C252" s="221"/>
      <c r="D252" s="222"/>
      <c r="E252" s="20"/>
      <c r="F252" s="21"/>
      <c r="G252" s="126"/>
      <c r="H252" s="127"/>
    </row>
    <row r="253" spans="1:8" s="22" customFormat="1" ht="15" customHeight="1">
      <c r="A253" s="220"/>
      <c r="B253" s="23"/>
      <c r="C253" s="221"/>
      <c r="D253" s="222"/>
      <c r="E253" s="20"/>
      <c r="F253" s="21"/>
      <c r="G253" s="126"/>
      <c r="H253" s="127"/>
    </row>
    <row r="254" spans="1:8" s="22" customFormat="1" ht="15" customHeight="1">
      <c r="A254" s="220"/>
      <c r="B254" s="23"/>
      <c r="C254" s="221"/>
      <c r="D254" s="222"/>
      <c r="E254" s="20"/>
      <c r="F254" s="21"/>
      <c r="G254" s="126"/>
      <c r="H254" s="127"/>
    </row>
    <row r="255" spans="1:8" s="22" customFormat="1" ht="15" customHeight="1">
      <c r="A255" s="220"/>
      <c r="B255" s="23"/>
      <c r="C255" s="221"/>
      <c r="D255" s="222"/>
      <c r="E255" s="20"/>
      <c r="F255" s="21"/>
      <c r="G255" s="126"/>
      <c r="H255" s="127"/>
    </row>
    <row r="256" spans="1:8" s="22" customFormat="1" ht="15" customHeight="1">
      <c r="A256" s="220"/>
      <c r="B256" s="23"/>
      <c r="C256" s="221"/>
      <c r="D256" s="222"/>
      <c r="E256" s="20"/>
      <c r="F256" s="21"/>
      <c r="G256" s="126"/>
      <c r="H256" s="127"/>
    </row>
    <row r="257" spans="1:8" s="22" customFormat="1" ht="15" customHeight="1">
      <c r="A257" s="220"/>
      <c r="B257" s="23"/>
      <c r="C257" s="221"/>
      <c r="D257" s="222"/>
      <c r="E257" s="20"/>
      <c r="F257" s="21"/>
      <c r="G257" s="126"/>
      <c r="H257" s="127"/>
    </row>
    <row r="258" spans="1:8" s="22" customFormat="1" ht="15" customHeight="1">
      <c r="A258" s="220"/>
      <c r="B258" s="23"/>
      <c r="C258" s="221"/>
      <c r="D258" s="222"/>
      <c r="E258" s="20"/>
      <c r="F258" s="21"/>
      <c r="G258" s="126"/>
      <c r="H258" s="127"/>
    </row>
    <row r="259" spans="1:8" s="22" customFormat="1" ht="15" customHeight="1">
      <c r="A259" s="220"/>
      <c r="B259" s="23"/>
      <c r="C259" s="221"/>
      <c r="D259" s="222"/>
      <c r="E259" s="20"/>
      <c r="F259" s="21"/>
      <c r="G259" s="126"/>
      <c r="H259" s="127"/>
    </row>
    <row r="260" spans="1:8" s="22" customFormat="1" ht="15" customHeight="1">
      <c r="A260" s="220"/>
      <c r="B260" s="23"/>
      <c r="C260" s="221"/>
      <c r="D260" s="222"/>
      <c r="E260" s="20"/>
      <c r="F260" s="21"/>
      <c r="G260" s="126"/>
      <c r="H260" s="127"/>
    </row>
    <row r="261" spans="1:8" s="22" customFormat="1" ht="15" customHeight="1">
      <c r="A261" s="220"/>
      <c r="B261" s="23"/>
      <c r="C261" s="221"/>
      <c r="D261" s="222"/>
      <c r="E261" s="20"/>
      <c r="F261" s="21"/>
      <c r="G261" s="126"/>
      <c r="H261" s="127"/>
    </row>
    <row r="262" spans="1:8" s="22" customFormat="1" ht="15" customHeight="1">
      <c r="A262" s="220"/>
      <c r="B262" s="23"/>
      <c r="C262" s="221"/>
      <c r="D262" s="222"/>
      <c r="E262" s="20"/>
      <c r="F262" s="21"/>
      <c r="G262" s="126"/>
      <c r="H262" s="127"/>
    </row>
    <row r="263" spans="1:8" s="22" customFormat="1" ht="15" customHeight="1">
      <c r="A263" s="220"/>
      <c r="B263" s="23"/>
      <c r="C263" s="221"/>
      <c r="D263" s="222"/>
      <c r="E263" s="20"/>
      <c r="F263" s="21"/>
      <c r="G263" s="126"/>
      <c r="H263" s="127"/>
    </row>
    <row r="264" spans="1:8" s="22" customFormat="1" ht="15" customHeight="1">
      <c r="A264" s="220"/>
      <c r="B264" s="23"/>
      <c r="C264" s="221"/>
      <c r="D264" s="222"/>
      <c r="E264" s="20"/>
      <c r="F264" s="21"/>
      <c r="G264" s="126"/>
      <c r="H264" s="127"/>
    </row>
    <row r="265" spans="1:8" s="22" customFormat="1" ht="15" customHeight="1">
      <c r="A265" s="220"/>
      <c r="B265" s="23"/>
      <c r="C265" s="221"/>
      <c r="D265" s="222"/>
      <c r="E265" s="20"/>
      <c r="F265" s="21"/>
      <c r="G265" s="126"/>
      <c r="H265" s="127"/>
    </row>
    <row r="266" spans="1:8" s="22" customFormat="1" ht="15" customHeight="1">
      <c r="A266" s="220"/>
      <c r="B266" s="23"/>
      <c r="C266" s="221"/>
      <c r="D266" s="222"/>
      <c r="E266" s="20"/>
      <c r="F266" s="21"/>
      <c r="G266" s="126"/>
      <c r="H266" s="127"/>
    </row>
    <row r="267" spans="1:8" s="22" customFormat="1" ht="15" customHeight="1">
      <c r="A267" s="220"/>
      <c r="B267" s="23"/>
      <c r="C267" s="221"/>
      <c r="D267" s="222"/>
      <c r="E267" s="20"/>
      <c r="F267" s="21"/>
      <c r="G267" s="126"/>
      <c r="H267" s="127"/>
    </row>
    <row r="268" spans="1:8" s="22" customFormat="1" ht="15" customHeight="1">
      <c r="A268" s="220"/>
      <c r="B268" s="23"/>
      <c r="C268" s="221"/>
      <c r="D268" s="222"/>
      <c r="E268" s="20"/>
      <c r="F268" s="21"/>
      <c r="G268" s="126"/>
      <c r="H268" s="127"/>
    </row>
    <row r="269" spans="1:8" s="22" customFormat="1" ht="15" customHeight="1">
      <c r="A269" s="220"/>
      <c r="B269" s="23"/>
      <c r="C269" s="221"/>
      <c r="D269" s="222"/>
      <c r="E269" s="20"/>
      <c r="F269" s="21"/>
      <c r="G269" s="126"/>
      <c r="H269" s="127"/>
    </row>
    <row r="270" spans="1:8" s="22" customFormat="1" ht="15" customHeight="1">
      <c r="A270" s="220"/>
      <c r="B270" s="23"/>
      <c r="C270" s="221"/>
      <c r="D270" s="222"/>
      <c r="E270" s="20"/>
      <c r="F270" s="21"/>
      <c r="G270" s="126"/>
      <c r="H270" s="127"/>
    </row>
    <row r="271" spans="1:8" s="22" customFormat="1" ht="15" customHeight="1">
      <c r="A271" s="220"/>
      <c r="B271" s="23"/>
      <c r="C271" s="221"/>
      <c r="D271" s="222"/>
      <c r="E271" s="20"/>
      <c r="F271" s="21"/>
      <c r="G271" s="126"/>
      <c r="H271" s="127"/>
    </row>
    <row r="272" spans="1:8" s="22" customFormat="1" ht="15" customHeight="1">
      <c r="A272" s="220"/>
      <c r="B272" s="23"/>
      <c r="C272" s="221"/>
      <c r="D272" s="222"/>
      <c r="E272" s="20"/>
      <c r="F272" s="21"/>
      <c r="G272" s="126"/>
      <c r="H272" s="127"/>
    </row>
    <row r="273" spans="1:8" s="22" customFormat="1" ht="15" customHeight="1">
      <c r="A273" s="220"/>
      <c r="B273" s="23"/>
      <c r="C273" s="221"/>
      <c r="D273" s="222"/>
      <c r="E273" s="20"/>
      <c r="F273" s="21"/>
      <c r="G273" s="126"/>
      <c r="H273" s="127"/>
    </row>
    <row r="274" spans="1:8" s="22" customFormat="1" ht="15" customHeight="1">
      <c r="A274" s="220"/>
      <c r="B274" s="23"/>
      <c r="C274" s="221"/>
      <c r="D274" s="222"/>
      <c r="E274" s="20"/>
      <c r="F274" s="21"/>
      <c r="G274" s="126"/>
      <c r="H274" s="127"/>
    </row>
    <row r="275" spans="1:8" s="22" customFormat="1" ht="15" customHeight="1">
      <c r="A275" s="220"/>
      <c r="B275" s="23"/>
      <c r="C275" s="221"/>
      <c r="D275" s="222"/>
      <c r="E275" s="20"/>
      <c r="F275" s="21"/>
      <c r="G275" s="126"/>
      <c r="H275" s="127"/>
    </row>
    <row r="276" spans="1:8" s="22" customFormat="1" ht="15" customHeight="1">
      <c r="A276" s="220"/>
      <c r="B276" s="23"/>
      <c r="C276" s="221"/>
      <c r="D276" s="222"/>
      <c r="E276" s="20"/>
      <c r="F276" s="21"/>
      <c r="G276" s="126"/>
      <c r="H276" s="127"/>
    </row>
    <row r="277" spans="1:8" s="22" customFormat="1" ht="15" customHeight="1">
      <c r="A277" s="220"/>
      <c r="B277" s="23"/>
      <c r="C277" s="221"/>
      <c r="D277" s="222"/>
      <c r="E277" s="20"/>
      <c r="F277" s="21"/>
      <c r="G277" s="126"/>
      <c r="H277" s="127"/>
    </row>
    <row r="278" spans="1:8" s="22" customFormat="1" ht="15" customHeight="1">
      <c r="A278" s="220"/>
      <c r="B278" s="23"/>
      <c r="C278" s="221"/>
      <c r="D278" s="222"/>
      <c r="E278" s="20"/>
      <c r="F278" s="21"/>
      <c r="G278" s="126"/>
      <c r="H278" s="127"/>
    </row>
    <row r="279" spans="1:8" s="22" customFormat="1" ht="15" customHeight="1">
      <c r="A279" s="220"/>
      <c r="B279" s="23"/>
      <c r="C279" s="221"/>
      <c r="D279" s="222"/>
      <c r="E279" s="20"/>
      <c r="F279" s="21"/>
      <c r="G279" s="126"/>
      <c r="H279" s="127"/>
    </row>
    <row r="280" spans="1:8" s="22" customFormat="1" ht="15" customHeight="1">
      <c r="A280" s="220"/>
      <c r="B280" s="23"/>
      <c r="C280" s="221"/>
      <c r="D280" s="222"/>
      <c r="E280" s="20"/>
      <c r="F280" s="21"/>
      <c r="G280" s="126"/>
      <c r="H280" s="127"/>
    </row>
    <row r="281" spans="1:8" s="22" customFormat="1" ht="15" customHeight="1">
      <c r="A281" s="220"/>
      <c r="B281" s="23"/>
      <c r="C281" s="221"/>
      <c r="D281" s="222"/>
      <c r="E281" s="20"/>
      <c r="F281" s="21"/>
      <c r="G281" s="126"/>
      <c r="H281" s="127"/>
    </row>
    <row r="282" spans="1:8" s="22" customFormat="1" ht="15" customHeight="1">
      <c r="A282" s="220"/>
      <c r="B282" s="23"/>
      <c r="C282" s="221"/>
      <c r="D282" s="222"/>
      <c r="E282" s="20"/>
      <c r="F282" s="21"/>
      <c r="G282" s="126"/>
      <c r="H282" s="127"/>
    </row>
    <row r="283" spans="1:8" s="22" customFormat="1" ht="15" customHeight="1">
      <c r="A283" s="220"/>
      <c r="B283" s="23"/>
      <c r="C283" s="221"/>
      <c r="D283" s="222"/>
      <c r="E283" s="20"/>
      <c r="F283" s="21"/>
      <c r="G283" s="126"/>
      <c r="H283" s="127"/>
    </row>
    <row r="284" spans="1:8" s="22" customFormat="1" ht="15" customHeight="1">
      <c r="A284" s="220"/>
      <c r="B284" s="23"/>
      <c r="C284" s="221"/>
      <c r="D284" s="222"/>
      <c r="E284" s="20"/>
      <c r="F284" s="21"/>
      <c r="G284" s="126"/>
      <c r="H284" s="127"/>
    </row>
    <row r="285" spans="1:8" s="22" customFormat="1" ht="15" customHeight="1">
      <c r="A285" s="220"/>
      <c r="B285" s="23"/>
      <c r="C285" s="221"/>
      <c r="D285" s="222"/>
      <c r="E285" s="20"/>
      <c r="F285" s="21"/>
      <c r="G285" s="126"/>
      <c r="H285" s="127"/>
    </row>
    <row r="286" spans="1:8" s="22" customFormat="1" ht="15" customHeight="1">
      <c r="A286" s="220"/>
      <c r="B286" s="23"/>
      <c r="C286" s="221"/>
      <c r="D286" s="222"/>
      <c r="E286" s="20"/>
      <c r="F286" s="21"/>
      <c r="G286" s="126"/>
      <c r="H286" s="127"/>
    </row>
    <row r="287" spans="1:8" s="22" customFormat="1" ht="15" customHeight="1">
      <c r="A287" s="220"/>
      <c r="B287" s="23"/>
      <c r="C287" s="221"/>
      <c r="D287" s="222"/>
      <c r="E287" s="20"/>
      <c r="F287" s="21"/>
      <c r="G287" s="126"/>
      <c r="H287" s="127"/>
    </row>
    <row r="288" spans="1:8" s="22" customFormat="1" ht="15" customHeight="1">
      <c r="A288" s="220"/>
      <c r="B288" s="23"/>
      <c r="C288" s="221"/>
      <c r="D288" s="222"/>
      <c r="E288" s="20"/>
      <c r="F288" s="21"/>
      <c r="G288" s="126"/>
      <c r="H288" s="127"/>
    </row>
    <row r="289" spans="1:8" s="22" customFormat="1" ht="15" customHeight="1">
      <c r="A289" s="220"/>
      <c r="B289" s="23"/>
      <c r="C289" s="221"/>
      <c r="D289" s="222"/>
      <c r="E289" s="20"/>
      <c r="F289" s="21"/>
      <c r="G289" s="126"/>
      <c r="H289" s="127"/>
    </row>
    <row r="290" spans="1:8" s="22" customFormat="1" ht="15" customHeight="1">
      <c r="A290" s="220"/>
      <c r="B290" s="23"/>
      <c r="C290" s="221"/>
      <c r="D290" s="222"/>
      <c r="E290" s="20"/>
      <c r="F290" s="21"/>
      <c r="G290" s="126"/>
      <c r="H290" s="127"/>
    </row>
    <row r="291" spans="1:8" s="22" customFormat="1" ht="15" customHeight="1">
      <c r="A291" s="220"/>
      <c r="B291" s="23"/>
      <c r="C291" s="221"/>
      <c r="D291" s="222"/>
      <c r="E291" s="20"/>
      <c r="F291" s="21"/>
      <c r="G291" s="126"/>
      <c r="H291" s="127"/>
    </row>
    <row r="292" spans="1:8" s="22" customFormat="1" ht="15" customHeight="1">
      <c r="A292" s="220"/>
      <c r="B292" s="23"/>
      <c r="C292" s="221"/>
      <c r="D292" s="222"/>
      <c r="E292" s="20"/>
      <c r="F292" s="21"/>
      <c r="G292" s="126"/>
      <c r="H292" s="127"/>
    </row>
    <row r="293" spans="1:8" s="22" customFormat="1" ht="15" customHeight="1">
      <c r="A293" s="220"/>
      <c r="B293" s="23"/>
      <c r="C293" s="221"/>
      <c r="D293" s="222"/>
      <c r="E293" s="20"/>
      <c r="F293" s="21"/>
      <c r="G293" s="126"/>
      <c r="H293" s="127"/>
    </row>
    <row r="294" spans="1:8" s="22" customFormat="1" ht="15" customHeight="1">
      <c r="A294" s="220"/>
      <c r="B294" s="23"/>
      <c r="C294" s="221"/>
      <c r="D294" s="222"/>
      <c r="E294" s="20"/>
      <c r="F294" s="21"/>
      <c r="G294" s="126"/>
      <c r="H294" s="127"/>
    </row>
    <row r="295" spans="1:8" s="22" customFormat="1" ht="15" customHeight="1">
      <c r="A295" s="220"/>
      <c r="B295" s="23"/>
      <c r="C295" s="221"/>
      <c r="D295" s="222"/>
      <c r="E295" s="20"/>
      <c r="F295" s="21"/>
      <c r="G295" s="126"/>
      <c r="H295" s="127"/>
    </row>
    <row r="296" spans="1:8" s="22" customFormat="1" ht="15" customHeight="1">
      <c r="A296" s="220"/>
      <c r="B296" s="23"/>
      <c r="C296" s="221"/>
      <c r="D296" s="222"/>
      <c r="E296" s="20"/>
      <c r="F296" s="21"/>
      <c r="G296" s="126"/>
      <c r="H296" s="127"/>
    </row>
    <row r="297" spans="1:8" s="22" customFormat="1" ht="15" customHeight="1">
      <c r="A297" s="220"/>
      <c r="B297" s="23"/>
      <c r="C297" s="221"/>
      <c r="D297" s="222"/>
      <c r="E297" s="20"/>
      <c r="F297" s="21"/>
      <c r="G297" s="126"/>
      <c r="H297" s="127"/>
    </row>
    <row r="298" spans="1:8" s="22" customFormat="1" ht="15" customHeight="1">
      <c r="A298" s="220"/>
      <c r="B298" s="23"/>
      <c r="C298" s="221"/>
      <c r="D298" s="222"/>
      <c r="E298" s="20"/>
      <c r="F298" s="21"/>
      <c r="G298" s="126"/>
      <c r="H298" s="127"/>
    </row>
    <row r="299" spans="1:8" s="22" customFormat="1" ht="15" customHeight="1">
      <c r="A299" s="220"/>
      <c r="B299" s="23"/>
      <c r="C299" s="221"/>
      <c r="D299" s="222"/>
      <c r="E299" s="20"/>
      <c r="F299" s="21"/>
      <c r="G299" s="126"/>
      <c r="H299" s="127"/>
    </row>
    <row r="300" spans="1:8" s="22" customFormat="1" ht="15" customHeight="1">
      <c r="A300" s="220"/>
      <c r="B300" s="23"/>
      <c r="C300" s="221"/>
      <c r="D300" s="222"/>
      <c r="E300" s="20"/>
      <c r="F300" s="21"/>
      <c r="G300" s="126"/>
      <c r="H300" s="127"/>
    </row>
    <row r="301" spans="1:8" s="22" customFormat="1" ht="15" customHeight="1">
      <c r="A301" s="220"/>
      <c r="B301" s="23"/>
      <c r="C301" s="221"/>
      <c r="D301" s="222"/>
      <c r="E301" s="20"/>
      <c r="F301" s="21"/>
      <c r="G301" s="126"/>
      <c r="H301" s="127"/>
    </row>
    <row r="302" spans="1:8" s="22" customFormat="1" ht="15" customHeight="1">
      <c r="A302" s="220"/>
      <c r="B302" s="23"/>
      <c r="C302" s="221"/>
      <c r="D302" s="222"/>
      <c r="E302" s="20"/>
      <c r="F302" s="21"/>
      <c r="G302" s="126"/>
      <c r="H302" s="127"/>
    </row>
    <row r="303" spans="1:8" s="22" customFormat="1" ht="15" customHeight="1">
      <c r="A303" s="220"/>
      <c r="B303" s="23"/>
      <c r="C303" s="221"/>
      <c r="D303" s="222"/>
      <c r="E303" s="20"/>
      <c r="F303" s="21"/>
      <c r="G303" s="126"/>
      <c r="H303" s="127"/>
    </row>
    <row r="304" spans="1:8" s="22" customFormat="1" ht="15" customHeight="1">
      <c r="A304" s="220"/>
      <c r="B304" s="23"/>
      <c r="C304" s="221"/>
      <c r="D304" s="222"/>
      <c r="E304" s="20"/>
      <c r="F304" s="21"/>
      <c r="G304" s="126"/>
      <c r="H304" s="127"/>
    </row>
    <row r="305" spans="1:8" s="22" customFormat="1" ht="15" customHeight="1">
      <c r="A305" s="220"/>
      <c r="B305" s="23"/>
      <c r="C305" s="221"/>
      <c r="D305" s="222"/>
      <c r="E305" s="20"/>
      <c r="F305" s="21"/>
      <c r="G305" s="126"/>
      <c r="H305" s="127"/>
    </row>
    <row r="306" spans="1:8" s="22" customFormat="1" ht="15" customHeight="1">
      <c r="A306" s="220"/>
      <c r="B306" s="23"/>
      <c r="C306" s="221"/>
      <c r="D306" s="222"/>
      <c r="E306" s="20"/>
      <c r="F306" s="21"/>
      <c r="G306" s="126"/>
      <c r="H306" s="127"/>
    </row>
    <row r="307" spans="1:8" s="22" customFormat="1" ht="15" customHeight="1">
      <c r="A307" s="220"/>
      <c r="B307" s="23"/>
      <c r="C307" s="221"/>
      <c r="D307" s="222"/>
      <c r="E307" s="20"/>
      <c r="F307" s="21"/>
      <c r="G307" s="126"/>
      <c r="H307" s="127"/>
    </row>
    <row r="308" spans="1:8" s="22" customFormat="1" ht="15" customHeight="1">
      <c r="A308" s="220"/>
      <c r="B308" s="23"/>
      <c r="C308" s="221"/>
      <c r="D308" s="222"/>
      <c r="E308" s="20"/>
      <c r="F308" s="21"/>
      <c r="G308" s="126"/>
      <c r="H308" s="127"/>
    </row>
    <row r="309" spans="1:8" s="22" customFormat="1" ht="15" customHeight="1">
      <c r="A309" s="220"/>
      <c r="B309" s="23"/>
      <c r="C309" s="221"/>
      <c r="D309" s="222"/>
      <c r="E309" s="20"/>
      <c r="F309" s="21"/>
      <c r="G309" s="126"/>
      <c r="H309" s="127"/>
    </row>
    <row r="310" spans="1:8" s="22" customFormat="1" ht="15" customHeight="1">
      <c r="A310" s="220"/>
      <c r="B310" s="23"/>
      <c r="C310" s="221"/>
      <c r="D310" s="222"/>
      <c r="E310" s="20"/>
      <c r="F310" s="21"/>
      <c r="G310" s="126"/>
      <c r="H310" s="127"/>
    </row>
    <row r="311" spans="1:8" s="22" customFormat="1" ht="15" customHeight="1">
      <c r="A311" s="220"/>
      <c r="B311" s="23"/>
      <c r="C311" s="221"/>
      <c r="D311" s="222"/>
      <c r="E311" s="20"/>
      <c r="F311" s="21"/>
      <c r="G311" s="126"/>
      <c r="H311" s="127"/>
    </row>
    <row r="312" spans="1:8" s="22" customFormat="1" ht="15" customHeight="1">
      <c r="A312" s="220"/>
      <c r="B312" s="23"/>
      <c r="C312" s="221"/>
      <c r="D312" s="222"/>
      <c r="E312" s="20"/>
      <c r="F312" s="21"/>
      <c r="G312" s="126"/>
      <c r="H312" s="127"/>
    </row>
    <row r="313" spans="1:8" s="22" customFormat="1" ht="15" customHeight="1">
      <c r="A313" s="220"/>
      <c r="B313" s="23"/>
      <c r="C313" s="221"/>
      <c r="D313" s="222"/>
      <c r="E313" s="20"/>
      <c r="F313" s="21"/>
      <c r="G313" s="126"/>
      <c r="H313" s="127"/>
    </row>
    <row r="314" spans="1:8" s="22" customFormat="1" ht="15" customHeight="1">
      <c r="A314" s="220"/>
      <c r="B314" s="23"/>
      <c r="C314" s="221"/>
      <c r="D314" s="222"/>
      <c r="E314" s="20"/>
      <c r="F314" s="21"/>
      <c r="G314" s="126"/>
      <c r="H314" s="127"/>
    </row>
    <row r="315" spans="1:8" s="22" customFormat="1" ht="15" customHeight="1">
      <c r="A315" s="220"/>
      <c r="B315" s="23"/>
      <c r="C315" s="221"/>
      <c r="D315" s="222"/>
      <c r="E315" s="20"/>
      <c r="F315" s="21"/>
      <c r="G315" s="126"/>
      <c r="H315" s="127"/>
    </row>
    <row r="316" spans="1:8" s="22" customFormat="1" ht="15" customHeight="1">
      <c r="A316" s="220"/>
      <c r="B316" s="23"/>
      <c r="C316" s="221"/>
      <c r="D316" s="222"/>
      <c r="E316" s="20"/>
      <c r="F316" s="21"/>
      <c r="G316" s="126"/>
      <c r="H316" s="127"/>
    </row>
    <row r="317" spans="1:8" s="22" customFormat="1" ht="15" customHeight="1">
      <c r="A317" s="220"/>
      <c r="B317" s="23"/>
      <c r="C317" s="221"/>
      <c r="D317" s="222"/>
      <c r="E317" s="20"/>
      <c r="F317" s="21"/>
      <c r="G317" s="126"/>
      <c r="H317" s="127"/>
    </row>
    <row r="318" spans="1:8" s="22" customFormat="1" ht="15" customHeight="1">
      <c r="A318" s="220"/>
      <c r="B318" s="23"/>
      <c r="C318" s="221"/>
      <c r="D318" s="222"/>
      <c r="E318" s="20"/>
      <c r="F318" s="21"/>
      <c r="G318" s="126"/>
      <c r="H318" s="127"/>
    </row>
    <row r="319" spans="1:8" s="22" customFormat="1" ht="15" customHeight="1">
      <c r="A319" s="220"/>
      <c r="B319" s="23"/>
      <c r="C319" s="221"/>
      <c r="D319" s="222"/>
      <c r="E319" s="20"/>
      <c r="F319" s="21"/>
      <c r="G319" s="126"/>
      <c r="H319" s="127"/>
    </row>
    <row r="320" spans="1:8" s="22" customFormat="1" ht="15" customHeight="1">
      <c r="A320" s="220"/>
      <c r="B320" s="23"/>
      <c r="C320" s="221"/>
      <c r="D320" s="222"/>
      <c r="E320" s="20"/>
      <c r="F320" s="21"/>
      <c r="G320" s="126"/>
      <c r="H320" s="127"/>
    </row>
    <row r="321" spans="1:8" s="22" customFormat="1" ht="15" customHeight="1">
      <c r="A321" s="220"/>
      <c r="B321" s="23"/>
      <c r="C321" s="221"/>
      <c r="D321" s="222"/>
      <c r="E321" s="20"/>
      <c r="F321" s="21"/>
      <c r="G321" s="126"/>
      <c r="H321" s="127"/>
    </row>
    <row r="322" spans="1:8" s="22" customFormat="1" ht="15" customHeight="1">
      <c r="A322" s="220"/>
      <c r="B322" s="23"/>
      <c r="C322" s="221"/>
      <c r="D322" s="222"/>
      <c r="E322" s="20"/>
      <c r="F322" s="21"/>
      <c r="G322" s="126"/>
      <c r="H322" s="127"/>
    </row>
    <row r="323" spans="1:8" s="22" customFormat="1" ht="15" customHeight="1">
      <c r="A323" s="220"/>
      <c r="B323" s="23"/>
      <c r="C323" s="221"/>
      <c r="D323" s="222"/>
      <c r="E323" s="20"/>
      <c r="F323" s="21"/>
      <c r="G323" s="126"/>
      <c r="H323" s="127"/>
    </row>
    <row r="324" spans="1:8" s="22" customFormat="1" ht="15" customHeight="1">
      <c r="A324" s="220"/>
      <c r="B324" s="23"/>
      <c r="C324" s="221"/>
      <c r="D324" s="222"/>
      <c r="E324" s="20"/>
      <c r="F324" s="21"/>
      <c r="G324" s="126"/>
      <c r="H324" s="127"/>
    </row>
    <row r="325" spans="1:8" s="22" customFormat="1" ht="15" customHeight="1">
      <c r="A325" s="220"/>
      <c r="B325" s="23"/>
      <c r="C325" s="221"/>
      <c r="D325" s="222"/>
      <c r="E325" s="20"/>
      <c r="F325" s="21"/>
      <c r="G325" s="126"/>
      <c r="H325" s="127"/>
    </row>
    <row r="326" spans="1:8" s="22" customFormat="1" ht="15" customHeight="1">
      <c r="A326" s="220"/>
      <c r="B326" s="23"/>
      <c r="C326" s="221"/>
      <c r="D326" s="222"/>
      <c r="E326" s="20"/>
      <c r="F326" s="21"/>
      <c r="G326" s="126"/>
      <c r="H326" s="127"/>
    </row>
    <row r="327" spans="1:8" s="22" customFormat="1" ht="15" customHeight="1">
      <c r="A327" s="220"/>
      <c r="B327" s="23"/>
      <c r="C327" s="221"/>
      <c r="D327" s="222"/>
      <c r="E327" s="20"/>
      <c r="F327" s="21"/>
      <c r="G327" s="126"/>
      <c r="H327" s="127"/>
    </row>
    <row r="328" spans="1:8" s="22" customFormat="1" ht="15" customHeight="1">
      <c r="A328" s="220"/>
      <c r="B328" s="23"/>
      <c r="C328" s="221"/>
      <c r="D328" s="222"/>
      <c r="E328" s="20"/>
      <c r="F328" s="21"/>
      <c r="G328" s="126"/>
      <c r="H328" s="127"/>
    </row>
    <row r="329" spans="1:8" s="22" customFormat="1" ht="15" customHeight="1">
      <c r="A329" s="220"/>
      <c r="B329" s="23"/>
      <c r="C329" s="221"/>
      <c r="D329" s="222"/>
      <c r="E329" s="20"/>
      <c r="F329" s="21"/>
      <c r="G329" s="126"/>
      <c r="H329" s="127"/>
    </row>
    <row r="330" spans="1:8" s="22" customFormat="1" ht="15" customHeight="1">
      <c r="A330" s="220"/>
      <c r="B330" s="23"/>
      <c r="C330" s="221"/>
      <c r="D330" s="222"/>
      <c r="E330" s="20"/>
      <c r="F330" s="21"/>
      <c r="G330" s="126"/>
      <c r="H330" s="127"/>
    </row>
    <row r="331" spans="1:8" s="22" customFormat="1" ht="15" customHeight="1">
      <c r="A331" s="220"/>
      <c r="B331" s="23"/>
      <c r="C331" s="221"/>
      <c r="D331" s="222"/>
      <c r="E331" s="20"/>
      <c r="F331" s="21"/>
      <c r="G331" s="126"/>
      <c r="H331" s="127"/>
    </row>
    <row r="332" spans="1:8" s="22" customFormat="1" ht="15" customHeight="1">
      <c r="A332" s="220"/>
      <c r="B332" s="23"/>
      <c r="C332" s="221"/>
      <c r="D332" s="222"/>
      <c r="E332" s="20"/>
      <c r="F332" s="21"/>
      <c r="G332" s="126"/>
      <c r="H332" s="127"/>
    </row>
    <row r="333" spans="1:8" s="22" customFormat="1" ht="15" customHeight="1">
      <c r="A333" s="220"/>
      <c r="B333" s="23"/>
      <c r="C333" s="221"/>
      <c r="D333" s="222"/>
      <c r="E333" s="20"/>
      <c r="F333" s="21"/>
      <c r="G333" s="126"/>
      <c r="H333" s="127"/>
    </row>
    <row r="334" spans="1:8" s="22" customFormat="1" ht="15" customHeight="1">
      <c r="A334" s="220"/>
      <c r="B334" s="23"/>
      <c r="C334" s="221"/>
      <c r="D334" s="222"/>
      <c r="E334" s="20"/>
      <c r="F334" s="21"/>
      <c r="G334" s="126"/>
      <c r="H334" s="127"/>
    </row>
    <row r="335" spans="1:8" s="22" customFormat="1" ht="15" customHeight="1">
      <c r="A335" s="220"/>
      <c r="B335" s="23"/>
      <c r="C335" s="221"/>
      <c r="D335" s="222"/>
      <c r="E335" s="20"/>
      <c r="F335" s="21"/>
      <c r="G335" s="126"/>
      <c r="H335" s="127"/>
    </row>
    <row r="336" spans="1:8" s="22" customFormat="1" ht="15" customHeight="1">
      <c r="A336" s="220"/>
      <c r="B336" s="23"/>
      <c r="C336" s="221"/>
      <c r="D336" s="222"/>
      <c r="E336" s="20"/>
      <c r="F336" s="21"/>
      <c r="G336" s="126"/>
      <c r="H336" s="127"/>
    </row>
    <row r="337" spans="1:8" s="22" customFormat="1" ht="15" customHeight="1">
      <c r="A337" s="220"/>
      <c r="B337" s="23"/>
      <c r="C337" s="221"/>
      <c r="D337" s="222"/>
      <c r="E337" s="20"/>
      <c r="F337" s="21"/>
      <c r="G337" s="126"/>
      <c r="H337" s="127"/>
    </row>
    <row r="338" spans="1:8" s="22" customFormat="1" ht="15" customHeight="1">
      <c r="A338" s="220"/>
      <c r="B338" s="23"/>
      <c r="C338" s="221"/>
      <c r="D338" s="222"/>
      <c r="E338" s="20"/>
      <c r="F338" s="21"/>
      <c r="G338" s="126"/>
      <c r="H338" s="127"/>
    </row>
    <row r="339" spans="1:8" s="22" customFormat="1" ht="15" customHeight="1">
      <c r="A339" s="220"/>
      <c r="B339" s="23"/>
      <c r="C339" s="221"/>
      <c r="D339" s="222"/>
      <c r="E339" s="20"/>
      <c r="F339" s="21"/>
      <c r="G339" s="126"/>
      <c r="H339" s="127"/>
    </row>
    <row r="340" spans="1:8" s="22" customFormat="1" ht="15" customHeight="1">
      <c r="A340" s="220"/>
      <c r="B340" s="23"/>
      <c r="C340" s="221"/>
      <c r="D340" s="222"/>
      <c r="E340" s="20"/>
      <c r="F340" s="21"/>
      <c r="G340" s="126"/>
      <c r="H340" s="127"/>
    </row>
    <row r="341" spans="1:8" s="22" customFormat="1" ht="15" customHeight="1">
      <c r="A341" s="220"/>
      <c r="B341" s="23"/>
      <c r="C341" s="221"/>
      <c r="D341" s="222"/>
      <c r="E341" s="20"/>
      <c r="F341" s="21"/>
      <c r="G341" s="126"/>
      <c r="H341" s="127"/>
    </row>
    <row r="342" spans="1:8" s="22" customFormat="1" ht="15" customHeight="1">
      <c r="A342" s="220"/>
      <c r="B342" s="23"/>
      <c r="C342" s="221"/>
      <c r="D342" s="222"/>
      <c r="E342" s="20"/>
      <c r="F342" s="21"/>
      <c r="G342" s="126"/>
      <c r="H342" s="127"/>
    </row>
    <row r="343" spans="1:8" s="22" customFormat="1" ht="15" customHeight="1">
      <c r="A343" s="220"/>
      <c r="B343" s="23"/>
      <c r="C343" s="221"/>
      <c r="D343" s="222"/>
      <c r="E343" s="20"/>
      <c r="F343" s="21"/>
      <c r="G343" s="126"/>
      <c r="H343" s="127"/>
    </row>
    <row r="344" spans="1:8" s="22" customFormat="1" ht="15" customHeight="1">
      <c r="A344" s="220"/>
      <c r="B344" s="23"/>
      <c r="C344" s="221"/>
      <c r="D344" s="222"/>
      <c r="E344" s="20"/>
      <c r="F344" s="21"/>
      <c r="G344" s="126"/>
      <c r="H344" s="127"/>
    </row>
    <row r="345" spans="1:8" s="22" customFormat="1" ht="15" customHeight="1">
      <c r="A345" s="220"/>
      <c r="B345" s="23"/>
      <c r="C345" s="221"/>
      <c r="D345" s="222"/>
      <c r="E345" s="20"/>
      <c r="F345" s="21"/>
      <c r="G345" s="126"/>
      <c r="H345" s="127"/>
    </row>
    <row r="346" spans="1:8" s="22" customFormat="1" ht="15" customHeight="1">
      <c r="A346" s="220"/>
      <c r="B346" s="23"/>
      <c r="C346" s="221"/>
      <c r="D346" s="222"/>
      <c r="E346" s="20"/>
      <c r="F346" s="21"/>
      <c r="G346" s="126"/>
      <c r="H346" s="127"/>
    </row>
    <row r="347" spans="1:8" s="22" customFormat="1" ht="15" customHeight="1">
      <c r="A347" s="220"/>
      <c r="B347" s="23"/>
      <c r="C347" s="221"/>
      <c r="D347" s="222"/>
      <c r="E347" s="20"/>
      <c r="F347" s="21"/>
      <c r="G347" s="126"/>
      <c r="H347" s="127"/>
    </row>
    <row r="348" spans="1:8" s="22" customFormat="1" ht="15" customHeight="1">
      <c r="A348" s="220"/>
      <c r="B348" s="23"/>
      <c r="C348" s="221"/>
      <c r="D348" s="222"/>
      <c r="E348" s="20"/>
      <c r="F348" s="21"/>
      <c r="G348" s="126"/>
      <c r="H348" s="127"/>
    </row>
    <row r="349" spans="1:8" s="22" customFormat="1" ht="15" customHeight="1">
      <c r="A349" s="220"/>
      <c r="B349" s="23"/>
      <c r="C349" s="221"/>
      <c r="D349" s="222"/>
      <c r="E349" s="20"/>
      <c r="F349" s="21"/>
      <c r="G349" s="126"/>
      <c r="H349" s="127"/>
    </row>
    <row r="350" spans="1:8" s="22" customFormat="1" ht="15" customHeight="1">
      <c r="A350" s="220"/>
      <c r="B350" s="23"/>
      <c r="C350" s="221"/>
      <c r="D350" s="222"/>
      <c r="E350" s="20"/>
      <c r="F350" s="21"/>
      <c r="G350" s="126"/>
      <c r="H350" s="127"/>
    </row>
    <row r="351" spans="1:8" s="22" customFormat="1" ht="15" customHeight="1">
      <c r="A351" s="220"/>
      <c r="B351" s="23"/>
      <c r="C351" s="221"/>
      <c r="D351" s="222"/>
      <c r="E351" s="20"/>
      <c r="F351" s="21"/>
      <c r="G351" s="126"/>
      <c r="H351" s="127"/>
    </row>
    <row r="352" spans="1:8" s="22" customFormat="1" ht="15" customHeight="1">
      <c r="A352" s="220"/>
      <c r="B352" s="23"/>
      <c r="C352" s="221"/>
      <c r="D352" s="222"/>
      <c r="E352" s="20"/>
      <c r="F352" s="21"/>
      <c r="G352" s="126"/>
      <c r="H352" s="127"/>
    </row>
    <row r="353" spans="1:8" s="22" customFormat="1" ht="15" customHeight="1">
      <c r="A353" s="220"/>
      <c r="B353" s="23"/>
      <c r="C353" s="221"/>
      <c r="D353" s="222"/>
      <c r="E353" s="20"/>
      <c r="F353" s="21"/>
      <c r="G353" s="126"/>
      <c r="H353" s="127"/>
    </row>
    <row r="354" spans="1:8" s="22" customFormat="1" ht="15" customHeight="1">
      <c r="A354" s="220"/>
      <c r="B354" s="23"/>
      <c r="C354" s="221"/>
      <c r="D354" s="222"/>
      <c r="E354" s="20"/>
      <c r="F354" s="21"/>
      <c r="G354" s="126"/>
      <c r="H354" s="127"/>
    </row>
    <row r="355" spans="1:8" s="22" customFormat="1" ht="15" customHeight="1">
      <c r="A355" s="220"/>
      <c r="B355" s="23"/>
      <c r="C355" s="221"/>
      <c r="D355" s="222"/>
      <c r="E355" s="20"/>
      <c r="F355" s="21"/>
      <c r="G355" s="126"/>
      <c r="H355" s="127"/>
    </row>
    <row r="356" spans="1:8" s="22" customFormat="1" ht="15" customHeight="1">
      <c r="A356" s="220"/>
      <c r="B356" s="23"/>
      <c r="C356" s="221"/>
      <c r="D356" s="222"/>
      <c r="E356" s="20"/>
      <c r="F356" s="21"/>
      <c r="G356" s="126"/>
      <c r="H356" s="127"/>
    </row>
    <row r="357" spans="1:8" s="22" customFormat="1" ht="15" customHeight="1">
      <c r="A357" s="220"/>
      <c r="B357" s="23"/>
      <c r="C357" s="221"/>
      <c r="D357" s="222"/>
      <c r="E357" s="20"/>
      <c r="F357" s="21"/>
      <c r="G357" s="126"/>
      <c r="H357" s="127"/>
    </row>
    <row r="358" spans="1:8" s="22" customFormat="1" ht="15" customHeight="1">
      <c r="A358" s="220"/>
      <c r="B358" s="23"/>
      <c r="C358" s="221"/>
      <c r="D358" s="222"/>
      <c r="E358" s="20"/>
      <c r="F358" s="21"/>
      <c r="G358" s="126"/>
      <c r="H358" s="127"/>
    </row>
    <row r="359" spans="1:8" s="22" customFormat="1" ht="15" customHeight="1">
      <c r="A359" s="220"/>
      <c r="B359" s="23"/>
      <c r="C359" s="221"/>
      <c r="D359" s="222"/>
      <c r="E359" s="20"/>
      <c r="F359" s="21"/>
      <c r="G359" s="126"/>
      <c r="H359" s="127"/>
    </row>
    <row r="360" spans="1:8" s="22" customFormat="1" ht="15" customHeight="1">
      <c r="A360" s="220"/>
      <c r="B360" s="23"/>
      <c r="C360" s="221"/>
      <c r="D360" s="222"/>
      <c r="E360" s="20"/>
      <c r="F360" s="21"/>
      <c r="G360" s="126"/>
      <c r="H360" s="127"/>
    </row>
    <row r="361" spans="1:8" s="22" customFormat="1" ht="15" customHeight="1">
      <c r="A361" s="220"/>
      <c r="B361" s="23"/>
      <c r="C361" s="221"/>
      <c r="D361" s="222"/>
      <c r="E361" s="20"/>
      <c r="F361" s="21"/>
      <c r="G361" s="126"/>
      <c r="H361" s="127"/>
    </row>
    <row r="362" spans="1:8" s="22" customFormat="1" ht="15" customHeight="1">
      <c r="A362" s="220"/>
      <c r="B362" s="23"/>
      <c r="C362" s="221"/>
      <c r="D362" s="222"/>
      <c r="E362" s="20"/>
      <c r="F362" s="21"/>
      <c r="G362" s="126"/>
      <c r="H362" s="127"/>
    </row>
    <row r="363" spans="1:8" s="22" customFormat="1" ht="15" customHeight="1">
      <c r="A363" s="220"/>
      <c r="B363" s="23"/>
      <c r="C363" s="221"/>
      <c r="D363" s="222"/>
      <c r="E363" s="20"/>
      <c r="F363" s="21"/>
      <c r="G363" s="126"/>
      <c r="H363" s="127"/>
    </row>
    <row r="364" spans="1:8" s="22" customFormat="1" ht="15" customHeight="1">
      <c r="A364" s="220"/>
      <c r="B364" s="23"/>
      <c r="C364" s="221"/>
      <c r="D364" s="222"/>
      <c r="E364" s="20"/>
      <c r="F364" s="21"/>
      <c r="G364" s="126"/>
      <c r="H364" s="127"/>
    </row>
    <row r="365" spans="1:8" s="22" customFormat="1" ht="15" customHeight="1">
      <c r="A365" s="220"/>
      <c r="B365" s="23"/>
      <c r="C365" s="221"/>
      <c r="D365" s="222"/>
      <c r="E365" s="20"/>
      <c r="F365" s="21"/>
      <c r="G365" s="126"/>
      <c r="H365" s="127"/>
    </row>
    <row r="366" spans="1:8" s="22" customFormat="1" ht="15" customHeight="1">
      <c r="A366" s="220"/>
      <c r="B366" s="23"/>
      <c r="C366" s="221"/>
      <c r="D366" s="222"/>
      <c r="E366" s="20"/>
      <c r="F366" s="21"/>
      <c r="G366" s="126"/>
      <c r="H366" s="127"/>
    </row>
    <row r="367" spans="1:8" s="22" customFormat="1" ht="15" customHeight="1">
      <c r="A367" s="220"/>
      <c r="B367" s="23"/>
      <c r="C367" s="221"/>
      <c r="D367" s="222"/>
      <c r="E367" s="20"/>
      <c r="F367" s="21"/>
      <c r="G367" s="126"/>
      <c r="H367" s="127"/>
    </row>
    <row r="368" spans="1:8" s="22" customFormat="1" ht="12.75">
      <c r="A368" s="220"/>
      <c r="B368" s="224"/>
      <c r="C368" s="221"/>
      <c r="D368" s="222"/>
      <c r="E368" s="20"/>
      <c r="F368" s="21"/>
      <c r="G368" s="126"/>
      <c r="H368" s="127"/>
    </row>
    <row r="369" spans="1:8">
      <c r="A369" s="194"/>
      <c r="B369" s="53"/>
      <c r="C369" s="52"/>
      <c r="D369" s="52"/>
      <c r="E369" s="40"/>
    </row>
    <row r="370" spans="1:8">
      <c r="A370" s="194"/>
      <c r="B370" s="53"/>
      <c r="C370" s="52"/>
      <c r="D370" s="52"/>
      <c r="E370" s="40"/>
      <c r="F370" s="29"/>
      <c r="H370" s="29"/>
    </row>
    <row r="371" spans="1:8">
      <c r="A371" s="194"/>
      <c r="B371" s="53"/>
      <c r="C371" s="52"/>
      <c r="D371" s="52"/>
      <c r="E371" s="40"/>
      <c r="F371" s="29"/>
      <c r="H371" s="29"/>
    </row>
    <row r="372" spans="1:8">
      <c r="A372" s="194"/>
      <c r="B372" s="53"/>
      <c r="C372" s="52"/>
      <c r="D372" s="52"/>
      <c r="E372" s="40"/>
      <c r="F372" s="29"/>
      <c r="H372" s="29"/>
    </row>
    <row r="373" spans="1:8">
      <c r="A373" s="194"/>
      <c r="B373" s="53"/>
      <c r="C373" s="52"/>
      <c r="D373" s="52"/>
      <c r="E373" s="40"/>
      <c r="F373" s="29"/>
      <c r="H373" s="29"/>
    </row>
    <row r="374" spans="1:8">
      <c r="A374" s="194"/>
      <c r="B374" s="53"/>
      <c r="C374" s="52"/>
      <c r="D374" s="52"/>
      <c r="E374" s="40"/>
      <c r="F374" s="29"/>
      <c r="H374" s="29"/>
    </row>
    <row r="375" spans="1:8">
      <c r="A375" s="194"/>
      <c r="B375" s="53"/>
      <c r="C375" s="52"/>
      <c r="D375" s="52"/>
      <c r="E375" s="40"/>
      <c r="F375" s="29"/>
      <c r="H375" s="29"/>
    </row>
    <row r="376" spans="1:8">
      <c r="A376" s="194"/>
      <c r="B376" s="53"/>
      <c r="C376" s="52"/>
      <c r="D376" s="52"/>
      <c r="E376" s="40"/>
      <c r="F376" s="29"/>
      <c r="H376" s="29"/>
    </row>
    <row r="377" spans="1:8">
      <c r="A377" s="194"/>
      <c r="B377" s="53"/>
      <c r="C377" s="52"/>
      <c r="D377" s="52"/>
      <c r="E377" s="40"/>
      <c r="F377" s="29"/>
      <c r="H377" s="29"/>
    </row>
    <row r="378" spans="1:8">
      <c r="A378" s="194"/>
      <c r="B378" s="53"/>
      <c r="C378" s="52"/>
      <c r="D378" s="52"/>
      <c r="E378" s="40"/>
      <c r="F378" s="29"/>
      <c r="H378" s="29"/>
    </row>
    <row r="379" spans="1:8">
      <c r="A379" s="194"/>
      <c r="B379" s="53"/>
      <c r="C379" s="52"/>
      <c r="D379" s="52"/>
      <c r="E379" s="40"/>
      <c r="F379" s="29"/>
      <c r="H379" s="29"/>
    </row>
    <row r="380" spans="1:8">
      <c r="A380" s="194"/>
      <c r="B380" s="53"/>
      <c r="C380" s="52"/>
      <c r="D380" s="52"/>
      <c r="E380" s="40"/>
      <c r="F380" s="29"/>
      <c r="H380" s="29"/>
    </row>
    <row r="381" spans="1:8">
      <c r="A381" s="194"/>
      <c r="B381" s="53"/>
      <c r="C381" s="52"/>
      <c r="D381" s="52"/>
      <c r="E381" s="40"/>
      <c r="F381" s="29"/>
      <c r="H381" s="29"/>
    </row>
    <row r="382" spans="1:8">
      <c r="A382" s="194"/>
      <c r="B382" s="53"/>
      <c r="C382" s="52"/>
      <c r="D382" s="52"/>
      <c r="E382" s="40"/>
      <c r="F382" s="29"/>
      <c r="H382" s="29"/>
    </row>
    <row r="383" spans="1:8">
      <c r="B383" s="53"/>
      <c r="C383" s="52"/>
      <c r="D383" s="52"/>
      <c r="E383" s="40"/>
      <c r="F383" s="29"/>
      <c r="H383" s="29"/>
    </row>
    <row r="384" spans="1:8">
      <c r="B384" s="53"/>
      <c r="C384" s="52"/>
      <c r="D384" s="52"/>
      <c r="E384" s="40"/>
      <c r="F384" s="29"/>
      <c r="H384" s="29"/>
    </row>
    <row r="385" spans="1:8">
      <c r="B385" s="53"/>
      <c r="C385" s="52"/>
      <c r="D385" s="52"/>
      <c r="E385" s="40"/>
      <c r="F385" s="29"/>
      <c r="H385" s="29"/>
    </row>
    <row r="386" spans="1:8">
      <c r="A386" s="321"/>
      <c r="B386" s="53"/>
      <c r="C386" s="52"/>
      <c r="D386" s="52"/>
      <c r="E386" s="40"/>
      <c r="F386" s="29"/>
      <c r="H386" s="29"/>
    </row>
    <row r="387" spans="1:8">
      <c r="A387" s="321"/>
      <c r="B387" s="53"/>
      <c r="C387" s="52"/>
      <c r="D387" s="52"/>
      <c r="E387" s="40"/>
      <c r="F387" s="29"/>
      <c r="H387" s="29"/>
    </row>
    <row r="388" spans="1:8">
      <c r="A388" s="321"/>
      <c r="B388" s="53"/>
      <c r="C388" s="52"/>
      <c r="D388" s="52"/>
      <c r="E388" s="40"/>
      <c r="F388" s="29"/>
      <c r="H388" s="29"/>
    </row>
    <row r="389" spans="1:8">
      <c r="A389" s="321"/>
      <c r="B389" s="53"/>
      <c r="C389" s="52"/>
      <c r="D389" s="52"/>
      <c r="E389" s="40"/>
      <c r="F389" s="29"/>
      <c r="H389" s="29"/>
    </row>
    <row r="390" spans="1:8">
      <c r="A390" s="321"/>
      <c r="B390" s="53"/>
      <c r="C390" s="52"/>
      <c r="D390" s="52"/>
      <c r="E390" s="40"/>
      <c r="F390" s="29"/>
      <c r="H390" s="29"/>
    </row>
    <row r="391" spans="1:8">
      <c r="A391" s="321"/>
      <c r="B391" s="53"/>
      <c r="C391" s="52"/>
      <c r="D391" s="52"/>
      <c r="E391" s="40"/>
      <c r="F391" s="29"/>
      <c r="H391" s="29"/>
    </row>
    <row r="392" spans="1:8">
      <c r="A392" s="321"/>
      <c r="B392" s="53"/>
      <c r="C392" s="52"/>
      <c r="D392" s="52"/>
      <c r="E392" s="40"/>
      <c r="F392" s="29"/>
      <c r="H392" s="29"/>
    </row>
    <row r="393" spans="1:8">
      <c r="A393" s="321"/>
      <c r="B393" s="53"/>
      <c r="C393" s="52"/>
      <c r="D393" s="52"/>
      <c r="E393" s="40"/>
      <c r="F393" s="29"/>
      <c r="H393" s="29"/>
    </row>
    <row r="394" spans="1:8">
      <c r="A394" s="321"/>
      <c r="B394" s="53"/>
      <c r="C394" s="52"/>
      <c r="D394" s="52"/>
      <c r="E394" s="40"/>
      <c r="F394" s="29"/>
      <c r="H394" s="29"/>
    </row>
    <row r="395" spans="1:8">
      <c r="A395" s="321"/>
      <c r="B395" s="53"/>
      <c r="C395" s="52"/>
      <c r="D395" s="52"/>
      <c r="E395" s="40"/>
      <c r="F395" s="29"/>
      <c r="H395" s="29"/>
    </row>
    <row r="396" spans="1:8">
      <c r="A396" s="321"/>
      <c r="B396" s="53"/>
      <c r="C396" s="52"/>
      <c r="D396" s="52"/>
      <c r="E396" s="40"/>
      <c r="F396" s="29"/>
      <c r="H396" s="29"/>
    </row>
    <row r="397" spans="1:8">
      <c r="A397" s="321"/>
      <c r="B397" s="53"/>
      <c r="C397" s="52"/>
      <c r="D397" s="52"/>
      <c r="E397" s="40"/>
      <c r="F397" s="29"/>
      <c r="H397" s="29"/>
    </row>
    <row r="398" spans="1:8">
      <c r="A398" s="321"/>
      <c r="B398" s="53"/>
      <c r="C398" s="52"/>
      <c r="D398" s="52"/>
      <c r="E398" s="40"/>
      <c r="F398" s="29"/>
      <c r="H398" s="29"/>
    </row>
    <row r="399" spans="1:8">
      <c r="A399" s="321"/>
      <c r="B399" s="53"/>
      <c r="C399" s="52"/>
      <c r="D399" s="52"/>
      <c r="E399" s="40"/>
      <c r="F399" s="29"/>
      <c r="H399" s="29"/>
    </row>
    <row r="400" spans="1:8">
      <c r="A400" s="321"/>
      <c r="B400" s="53"/>
      <c r="C400" s="52"/>
      <c r="D400" s="52"/>
      <c r="E400" s="40"/>
      <c r="F400" s="29"/>
      <c r="H400" s="29"/>
    </row>
    <row r="401" spans="1:8">
      <c r="A401" s="321"/>
      <c r="B401" s="53"/>
      <c r="C401" s="52"/>
      <c r="D401" s="52"/>
      <c r="E401" s="40"/>
      <c r="F401" s="29"/>
      <c r="H401" s="29"/>
    </row>
    <row r="402" spans="1:8">
      <c r="A402" s="321"/>
      <c r="B402" s="53"/>
      <c r="C402" s="52"/>
      <c r="D402" s="52"/>
      <c r="E402" s="40"/>
      <c r="F402" s="29"/>
      <c r="H402" s="29"/>
    </row>
    <row r="424" spans="1:8">
      <c r="A424" s="321"/>
      <c r="B424" s="43"/>
      <c r="E424" s="29"/>
      <c r="F424" s="29"/>
      <c r="H424" s="29"/>
    </row>
  </sheetData>
  <sheetProtection algorithmName="SHA-512" hashValue="/GptqcsOyVBb28bFkhtX0W/CXNXc+HQWhmRAiisXXWFAhOztZAfWDw+VjO/Hc7cJx2feHwERZe/B/h1HVbVvRA==" saltValue="GcHgRyzD/l9n1n+mrZ8K5A==" spinCount="100000" sheet="1" objects="1" scenarios="1"/>
  <pageMargins left="0.59055118110236227" right="0.19685039370078741" top="0.74803149606299213" bottom="0.74803149606299213" header="0.31496062992125984" footer="0.31496062992125984"/>
  <pageSetup scale="74" firstPageNumber="77" fitToHeight="0" orientation="landscape" useFirstPageNumber="1" r:id="rId1"/>
  <headerFooter>
    <oddHeader>&amp;L&amp;9ENERGETSKA SANACIJA OBJEKTA VRTEC VRHOVCI ENOTA VRHOVCI, PRI KATERI SE UPOŠTEVAJO OKOLJSKI VIDIKI</oddHeader>
    <oddFooter>&amp;L&amp;A&amp;R&amp;P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J457"/>
  <sheetViews>
    <sheetView showZeros="0" topLeftCell="A59" zoomScaleNormal="100" workbookViewId="0">
      <selection activeCell="L67" sqref="L67"/>
    </sheetView>
  </sheetViews>
  <sheetFormatPr defaultColWidth="9.42578125" defaultRowHeight="15"/>
  <cols>
    <col min="1" max="1" width="10.140625" style="198" bestFit="1" customWidth="1"/>
    <col min="2" max="2" width="45.5703125" style="29" customWidth="1"/>
    <col min="3" max="3" width="6" style="70" bestFit="1" customWidth="1"/>
    <col min="4" max="4" width="10.5703125" style="70" bestFit="1" customWidth="1"/>
    <col min="5" max="5" width="11.42578125" style="41" bestFit="1" customWidth="1"/>
    <col min="6" max="6" width="16.42578125" style="41" bestFit="1" customWidth="1"/>
    <col min="7" max="7" width="16.5703125" style="29" customWidth="1"/>
    <col min="8" max="8" width="18" style="50" bestFit="1" customWidth="1"/>
    <col min="9" max="9" width="22.5703125" style="29" bestFit="1" customWidth="1"/>
    <col min="10" max="10" width="18" style="29" bestFit="1" customWidth="1"/>
    <col min="11" max="16384" width="9.42578125" style="29"/>
  </cols>
  <sheetData>
    <row r="1" spans="1:10" s="147" customFormat="1" ht="18.75">
      <c r="A1" s="278" t="s">
        <v>1552</v>
      </c>
      <c r="B1" s="74" t="s">
        <v>7</v>
      </c>
      <c r="C1" s="262"/>
      <c r="D1" s="262"/>
      <c r="E1" s="279"/>
      <c r="F1" s="279"/>
      <c r="G1" s="280"/>
      <c r="H1" s="270"/>
      <c r="I1" s="270"/>
      <c r="J1" s="270"/>
    </row>
    <row r="3" spans="1:10" s="147" customFormat="1" ht="18.75">
      <c r="A3" s="271" t="s">
        <v>1547</v>
      </c>
      <c r="B3" s="266" t="s">
        <v>1548</v>
      </c>
      <c r="C3" s="267"/>
      <c r="D3" s="267"/>
      <c r="E3" s="272"/>
      <c r="F3" s="272"/>
      <c r="G3" s="281"/>
      <c r="H3" s="266"/>
      <c r="I3" s="266"/>
      <c r="J3" s="266"/>
    </row>
    <row r="4" spans="1:10">
      <c r="A4" s="196"/>
      <c r="B4" s="50"/>
    </row>
    <row r="5" spans="1:10">
      <c r="A5" s="474"/>
      <c r="B5" s="452" t="s">
        <v>1934</v>
      </c>
    </row>
    <row r="6" spans="1:10">
      <c r="A6" s="451"/>
      <c r="B6" s="455" t="s">
        <v>1935</v>
      </c>
    </row>
    <row r="7" spans="1:10">
      <c r="A7" s="451"/>
      <c r="B7" s="455" t="s">
        <v>1936</v>
      </c>
    </row>
    <row r="8" spans="1:10">
      <c r="A8" s="451"/>
      <c r="B8" s="455" t="s">
        <v>1937</v>
      </c>
    </row>
    <row r="9" spans="1:10">
      <c r="A9" s="451"/>
      <c r="B9" s="455" t="s">
        <v>1938</v>
      </c>
    </row>
    <row r="10" spans="1:10">
      <c r="A10" s="451"/>
      <c r="B10" s="455" t="s">
        <v>1939</v>
      </c>
    </row>
    <row r="11" spans="1:10">
      <c r="A11" s="451"/>
      <c r="B11" s="455" t="s">
        <v>1940</v>
      </c>
    </row>
    <row r="12" spans="1:10">
      <c r="A12" s="451"/>
      <c r="B12" s="455" t="s">
        <v>1941</v>
      </c>
    </row>
    <row r="13" spans="1:10">
      <c r="A13" s="451"/>
      <c r="B13" s="455" t="s">
        <v>181</v>
      </c>
    </row>
    <row r="14" spans="1:10">
      <c r="A14" s="451" t="s">
        <v>237</v>
      </c>
      <c r="B14" s="455" t="s">
        <v>263</v>
      </c>
    </row>
    <row r="15" spans="1:10">
      <c r="A15" s="451" t="s">
        <v>237</v>
      </c>
      <c r="B15" s="455" t="s">
        <v>1942</v>
      </c>
    </row>
    <row r="16" spans="1:10">
      <c r="A16" s="451" t="s">
        <v>237</v>
      </c>
      <c r="B16" s="455" t="s">
        <v>1943</v>
      </c>
    </row>
    <row r="17" spans="1:2">
      <c r="A17" s="451" t="s">
        <v>237</v>
      </c>
      <c r="B17" s="455" t="s">
        <v>1944</v>
      </c>
    </row>
    <row r="18" spans="1:2">
      <c r="A18" s="451"/>
      <c r="B18" s="455" t="s">
        <v>1945</v>
      </c>
    </row>
    <row r="19" spans="1:2">
      <c r="A19" s="451" t="s">
        <v>237</v>
      </c>
      <c r="B19" s="455" t="s">
        <v>1946</v>
      </c>
    </row>
    <row r="20" spans="1:2">
      <c r="A20" s="451"/>
      <c r="B20" s="455" t="s">
        <v>1947</v>
      </c>
    </row>
    <row r="21" spans="1:2">
      <c r="A21" s="451"/>
      <c r="B21" s="455" t="s">
        <v>1948</v>
      </c>
    </row>
    <row r="22" spans="1:2">
      <c r="A22" s="451" t="s">
        <v>237</v>
      </c>
      <c r="B22" s="455" t="s">
        <v>1949</v>
      </c>
    </row>
    <row r="23" spans="1:2">
      <c r="A23" s="451"/>
      <c r="B23" s="455" t="s">
        <v>1950</v>
      </c>
    </row>
    <row r="24" spans="1:2">
      <c r="A24" s="451"/>
      <c r="B24" s="455" t="s">
        <v>1951</v>
      </c>
    </row>
    <row r="25" spans="1:2">
      <c r="A25" s="451"/>
      <c r="B25" s="455" t="s">
        <v>1952</v>
      </c>
    </row>
    <row r="26" spans="1:2">
      <c r="A26" s="451" t="s">
        <v>237</v>
      </c>
      <c r="B26" s="455" t="s">
        <v>1953</v>
      </c>
    </row>
    <row r="27" spans="1:2">
      <c r="A27" s="451"/>
      <c r="B27" s="455" t="s">
        <v>1954</v>
      </c>
    </row>
    <row r="28" spans="1:2">
      <c r="A28" s="451"/>
      <c r="B28" s="455" t="s">
        <v>1955</v>
      </c>
    </row>
    <row r="29" spans="1:2">
      <c r="A29" s="451"/>
      <c r="B29" s="455" t="s">
        <v>1956</v>
      </c>
    </row>
    <row r="30" spans="1:2">
      <c r="A30" s="451"/>
      <c r="B30" s="455" t="s">
        <v>1957</v>
      </c>
    </row>
    <row r="31" spans="1:2">
      <c r="A31" s="451" t="s">
        <v>237</v>
      </c>
      <c r="B31" s="455" t="s">
        <v>1958</v>
      </c>
    </row>
    <row r="32" spans="1:2">
      <c r="A32" s="451" t="s">
        <v>237</v>
      </c>
      <c r="B32" s="455" t="s">
        <v>1959</v>
      </c>
    </row>
    <row r="33" spans="1:2">
      <c r="A33" s="451"/>
      <c r="B33" s="455" t="s">
        <v>1960</v>
      </c>
    </row>
    <row r="34" spans="1:2">
      <c r="A34" s="451" t="s">
        <v>237</v>
      </c>
      <c r="B34" s="455" t="s">
        <v>1961</v>
      </c>
    </row>
    <row r="35" spans="1:2">
      <c r="A35" s="451" t="s">
        <v>237</v>
      </c>
      <c r="B35" s="455" t="s">
        <v>1962</v>
      </c>
    </row>
    <row r="36" spans="1:2">
      <c r="A36" s="451"/>
      <c r="B36" s="455" t="s">
        <v>1963</v>
      </c>
    </row>
    <row r="37" spans="1:2">
      <c r="A37" s="451" t="s">
        <v>237</v>
      </c>
      <c r="B37" s="455" t="s">
        <v>1964</v>
      </c>
    </row>
    <row r="38" spans="1:2">
      <c r="A38" s="451" t="s">
        <v>237</v>
      </c>
      <c r="B38" s="455" t="s">
        <v>1965</v>
      </c>
    </row>
    <row r="39" spans="1:2">
      <c r="A39" s="451" t="s">
        <v>237</v>
      </c>
      <c r="B39" s="455" t="s">
        <v>1966</v>
      </c>
    </row>
    <row r="40" spans="1:2">
      <c r="A40" s="451"/>
      <c r="B40" s="455" t="s">
        <v>1967</v>
      </c>
    </row>
    <row r="41" spans="1:2">
      <c r="A41" s="451" t="s">
        <v>237</v>
      </c>
      <c r="B41" s="455" t="s">
        <v>1968</v>
      </c>
    </row>
    <row r="42" spans="1:2">
      <c r="A42" s="451" t="s">
        <v>237</v>
      </c>
      <c r="B42" s="455" t="s">
        <v>1969</v>
      </c>
    </row>
    <row r="43" spans="1:2">
      <c r="A43" s="451"/>
      <c r="B43" s="455" t="s">
        <v>1970</v>
      </c>
    </row>
    <row r="44" spans="1:2">
      <c r="A44" s="451"/>
      <c r="B44" s="455" t="s">
        <v>1971</v>
      </c>
    </row>
    <row r="45" spans="1:2">
      <c r="A45" s="451" t="s">
        <v>237</v>
      </c>
      <c r="B45" s="455" t="s">
        <v>1972</v>
      </c>
    </row>
    <row r="46" spans="1:2">
      <c r="A46" s="451"/>
      <c r="B46" s="455" t="s">
        <v>1973</v>
      </c>
    </row>
    <row r="47" spans="1:2">
      <c r="A47" s="451" t="s">
        <v>237</v>
      </c>
      <c r="B47" s="455" t="s">
        <v>1974</v>
      </c>
    </row>
    <row r="48" spans="1:2">
      <c r="A48" s="451"/>
      <c r="B48" s="455" t="s">
        <v>1975</v>
      </c>
    </row>
    <row r="49" spans="1:10">
      <c r="A49" s="451" t="s">
        <v>237</v>
      </c>
      <c r="B49" s="455" t="s">
        <v>1976</v>
      </c>
    </row>
    <row r="50" spans="1:10">
      <c r="A50" s="451"/>
      <c r="B50" s="455" t="s">
        <v>1977</v>
      </c>
    </row>
    <row r="51" spans="1:10">
      <c r="A51" s="451"/>
      <c r="B51" s="455" t="s">
        <v>344</v>
      </c>
    </row>
    <row r="52" spans="1:10">
      <c r="A52" s="451"/>
      <c r="B52" s="455" t="s">
        <v>345</v>
      </c>
    </row>
    <row r="53" spans="1:10">
      <c r="A53" s="451" t="s">
        <v>237</v>
      </c>
      <c r="B53" s="455" t="s">
        <v>1873</v>
      </c>
    </row>
    <row r="54" spans="1:10">
      <c r="A54" s="451" t="s">
        <v>237</v>
      </c>
      <c r="B54" s="455" t="s">
        <v>1978</v>
      </c>
    </row>
    <row r="55" spans="1:10">
      <c r="A55" s="451" t="s">
        <v>237</v>
      </c>
      <c r="B55" s="455" t="s">
        <v>1979</v>
      </c>
    </row>
    <row r="56" spans="1:10">
      <c r="A56" s="451" t="s">
        <v>237</v>
      </c>
      <c r="B56" s="455" t="s">
        <v>1980</v>
      </c>
    </row>
    <row r="57" spans="1:10">
      <c r="A57" s="451"/>
      <c r="B57" s="455" t="s">
        <v>1981</v>
      </c>
    </row>
    <row r="58" spans="1:10">
      <c r="A58" s="451" t="s">
        <v>237</v>
      </c>
      <c r="B58" s="455" t="s">
        <v>1982</v>
      </c>
    </row>
    <row r="59" spans="1:10">
      <c r="A59" s="196"/>
      <c r="B59" s="50"/>
    </row>
    <row r="60" spans="1:10" s="39" customFormat="1" ht="12.75">
      <c r="A60" s="422" t="s">
        <v>1514</v>
      </c>
      <c r="B60" s="36" t="s">
        <v>17</v>
      </c>
      <c r="C60" s="37" t="s">
        <v>1515</v>
      </c>
      <c r="D60" s="37" t="s">
        <v>1516</v>
      </c>
      <c r="E60" s="423" t="s">
        <v>1517</v>
      </c>
      <c r="F60" s="38" t="s">
        <v>1518</v>
      </c>
      <c r="G60" s="38" t="s">
        <v>1519</v>
      </c>
      <c r="H60" s="38" t="s">
        <v>1520</v>
      </c>
      <c r="I60" s="424" t="s">
        <v>1521</v>
      </c>
      <c r="J60" s="35" t="s">
        <v>41</v>
      </c>
    </row>
    <row r="61" spans="1:10" s="503" customFormat="1">
      <c r="A61" s="476"/>
      <c r="B61" s="501" t="s">
        <v>285</v>
      </c>
      <c r="C61" s="610"/>
      <c r="D61" s="608"/>
      <c r="E61" s="326"/>
      <c r="F61" s="327"/>
      <c r="G61" s="502"/>
      <c r="H61" s="328"/>
    </row>
    <row r="62" spans="1:10" s="503" customFormat="1">
      <c r="A62" s="476" t="s">
        <v>237</v>
      </c>
      <c r="B62" s="496" t="s">
        <v>1983</v>
      </c>
      <c r="C62" s="610"/>
      <c r="D62" s="608"/>
      <c r="E62" s="326"/>
      <c r="F62" s="327"/>
      <c r="G62" s="502"/>
      <c r="H62" s="328"/>
    </row>
    <row r="63" spans="1:10" s="503" customFormat="1">
      <c r="A63" s="476"/>
      <c r="B63" s="496" t="s">
        <v>1984</v>
      </c>
      <c r="C63" s="610"/>
      <c r="D63" s="608"/>
      <c r="E63" s="326"/>
      <c r="F63" s="327"/>
      <c r="G63" s="502"/>
      <c r="H63" s="328"/>
    </row>
    <row r="64" spans="1:10" s="503" customFormat="1">
      <c r="A64" s="476"/>
      <c r="B64" s="496" t="s">
        <v>1985</v>
      </c>
      <c r="C64" s="610"/>
      <c r="D64" s="608"/>
      <c r="E64" s="326"/>
      <c r="F64" s="327"/>
      <c r="G64" s="502"/>
      <c r="H64" s="328"/>
    </row>
    <row r="65" spans="1:8" s="503" customFormat="1">
      <c r="A65" s="476"/>
      <c r="B65" s="496" t="s">
        <v>1986</v>
      </c>
      <c r="C65" s="610"/>
      <c r="D65" s="608"/>
      <c r="E65" s="326"/>
      <c r="F65" s="327"/>
      <c r="G65" s="502"/>
      <c r="H65" s="328"/>
    </row>
    <row r="66" spans="1:8" s="503" customFormat="1" ht="25.5">
      <c r="A66" s="476"/>
      <c r="B66" s="496" t="s">
        <v>1987</v>
      </c>
      <c r="C66" s="610"/>
      <c r="D66" s="608"/>
      <c r="E66" s="326"/>
      <c r="F66" s="327"/>
      <c r="G66" s="502"/>
      <c r="H66" s="328"/>
    </row>
    <row r="67" spans="1:8" s="503" customFormat="1" ht="25.5">
      <c r="A67" s="476" t="s">
        <v>237</v>
      </c>
      <c r="B67" s="496" t="s">
        <v>1988</v>
      </c>
      <c r="C67" s="610"/>
      <c r="D67" s="608"/>
      <c r="E67" s="326"/>
      <c r="F67" s="327"/>
      <c r="G67" s="502"/>
      <c r="H67" s="328"/>
    </row>
    <row r="68" spans="1:8" s="503" customFormat="1">
      <c r="A68" s="476" t="s">
        <v>237</v>
      </c>
      <c r="B68" s="496" t="s">
        <v>1989</v>
      </c>
      <c r="C68" s="610"/>
      <c r="D68" s="608"/>
      <c r="E68" s="326"/>
      <c r="F68" s="327"/>
      <c r="G68" s="502"/>
      <c r="H68" s="328"/>
    </row>
    <row r="69" spans="1:8" s="503" customFormat="1">
      <c r="A69" s="476" t="s">
        <v>237</v>
      </c>
      <c r="B69" s="496" t="s">
        <v>1990</v>
      </c>
      <c r="C69" s="610"/>
      <c r="D69" s="608"/>
      <c r="E69" s="326"/>
      <c r="F69" s="327"/>
      <c r="G69" s="502"/>
      <c r="H69" s="328"/>
    </row>
    <row r="70" spans="1:8" s="503" customFormat="1">
      <c r="A70" s="476"/>
      <c r="B70" s="496" t="s">
        <v>1991</v>
      </c>
      <c r="C70" s="610"/>
      <c r="D70" s="608"/>
      <c r="E70" s="326"/>
      <c r="F70" s="327"/>
      <c r="G70" s="502"/>
      <c r="H70" s="328"/>
    </row>
    <row r="71" spans="1:8" s="503" customFormat="1" ht="25.5">
      <c r="A71" s="476" t="s">
        <v>237</v>
      </c>
      <c r="B71" s="496" t="s">
        <v>1992</v>
      </c>
      <c r="C71" s="610"/>
      <c r="D71" s="608"/>
      <c r="E71" s="326"/>
      <c r="F71" s="327"/>
      <c r="G71" s="502"/>
      <c r="H71" s="328"/>
    </row>
    <row r="72" spans="1:8" s="503" customFormat="1">
      <c r="A72" s="476"/>
      <c r="B72" s="496"/>
      <c r="C72" s="610"/>
      <c r="D72" s="608"/>
      <c r="E72" s="326"/>
      <c r="F72" s="327"/>
      <c r="G72" s="502"/>
      <c r="H72" s="328"/>
    </row>
    <row r="73" spans="1:8" s="503" customFormat="1">
      <c r="A73" s="476">
        <v>1</v>
      </c>
      <c r="B73" s="496" t="s">
        <v>1993</v>
      </c>
      <c r="C73" s="610"/>
      <c r="D73" s="608"/>
      <c r="E73" s="326"/>
      <c r="F73" s="327"/>
      <c r="G73" s="502"/>
      <c r="H73" s="328"/>
    </row>
    <row r="74" spans="1:8" s="503" customFormat="1">
      <c r="A74" s="476"/>
      <c r="B74" s="496"/>
      <c r="C74" s="610"/>
      <c r="D74" s="608"/>
      <c r="E74" s="326"/>
      <c r="F74" s="327"/>
      <c r="G74" s="502"/>
      <c r="H74" s="328"/>
    </row>
    <row r="75" spans="1:8" s="503" customFormat="1">
      <c r="A75" s="476" t="s">
        <v>1890</v>
      </c>
      <c r="B75" s="501" t="s">
        <v>1994</v>
      </c>
      <c r="C75" s="610"/>
      <c r="D75" s="608"/>
      <c r="E75" s="326"/>
      <c r="F75" s="327"/>
      <c r="G75" s="502"/>
      <c r="H75" s="328"/>
    </row>
    <row r="76" spans="1:8" s="503" customFormat="1">
      <c r="A76" s="476"/>
      <c r="B76" s="496" t="s">
        <v>1995</v>
      </c>
      <c r="C76" s="610"/>
      <c r="D76" s="608"/>
      <c r="E76" s="326"/>
      <c r="F76" s="327"/>
      <c r="G76" s="502"/>
      <c r="H76" s="328"/>
    </row>
    <row r="77" spans="1:8" s="503" customFormat="1">
      <c r="A77" s="476"/>
      <c r="B77" s="496" t="s">
        <v>1996</v>
      </c>
      <c r="C77" s="610"/>
      <c r="D77" s="608"/>
      <c r="E77" s="326"/>
      <c r="F77" s="327"/>
      <c r="G77" s="502"/>
      <c r="H77" s="328"/>
    </row>
    <row r="78" spans="1:8" s="503" customFormat="1">
      <c r="A78" s="476"/>
      <c r="B78" s="496" t="s">
        <v>1997</v>
      </c>
      <c r="C78" s="610"/>
      <c r="D78" s="608"/>
      <c r="E78" s="326"/>
      <c r="F78" s="327"/>
      <c r="G78" s="502"/>
      <c r="H78" s="328"/>
    </row>
    <row r="79" spans="1:8" s="503" customFormat="1">
      <c r="A79" s="476"/>
      <c r="B79" s="496" t="s">
        <v>1998</v>
      </c>
      <c r="C79" s="610"/>
      <c r="D79" s="608"/>
      <c r="E79" s="326"/>
      <c r="F79" s="327"/>
      <c r="G79" s="502"/>
      <c r="H79" s="328"/>
    </row>
    <row r="80" spans="1:8" s="503" customFormat="1">
      <c r="A80" s="476"/>
      <c r="B80" s="496" t="s">
        <v>1999</v>
      </c>
      <c r="C80" s="610"/>
      <c r="D80" s="608"/>
      <c r="E80" s="326"/>
      <c r="F80" s="327"/>
      <c r="G80" s="502"/>
      <c r="H80" s="328"/>
    </row>
    <row r="81" spans="1:10" s="503" customFormat="1">
      <c r="A81" s="476"/>
      <c r="B81" s="496" t="s">
        <v>2000</v>
      </c>
      <c r="C81" s="610"/>
      <c r="D81" s="608"/>
      <c r="E81" s="326"/>
      <c r="F81" s="327"/>
      <c r="G81" s="502"/>
      <c r="H81" s="328"/>
    </row>
    <row r="82" spans="1:10" s="503" customFormat="1">
      <c r="A82" s="476"/>
      <c r="B82" s="496" t="s">
        <v>2001</v>
      </c>
      <c r="C82" s="610"/>
      <c r="D82" s="608"/>
      <c r="E82" s="326"/>
      <c r="F82" s="327"/>
      <c r="G82" s="502"/>
      <c r="H82" s="328"/>
    </row>
    <row r="83" spans="1:10" s="503" customFormat="1">
      <c r="A83" s="476" t="s">
        <v>237</v>
      </c>
      <c r="B83" s="501" t="s">
        <v>2087</v>
      </c>
      <c r="C83" s="476" t="s">
        <v>15</v>
      </c>
      <c r="D83" s="610">
        <v>1</v>
      </c>
      <c r="E83" s="604"/>
      <c r="F83" s="72">
        <f>+E83*D83</f>
        <v>0</v>
      </c>
      <c r="G83" s="425">
        <f>+E83*'B.Skupna rekapitulacija'!$C$9</f>
        <v>0</v>
      </c>
      <c r="H83" s="425">
        <f>+G83*D83</f>
        <v>0</v>
      </c>
      <c r="I83" s="427">
        <f>+E83*(1-'B.Skupna rekapitulacija'!$C$9)</f>
        <v>0</v>
      </c>
      <c r="J83" s="426">
        <f>+I83*D83</f>
        <v>0</v>
      </c>
    </row>
    <row r="84" spans="1:10" s="503" customFormat="1" ht="115.5">
      <c r="A84" s="476"/>
      <c r="B84" s="639" t="s">
        <v>3081</v>
      </c>
      <c r="C84" s="621"/>
      <c r="D84" s="610"/>
      <c r="E84" s="605"/>
      <c r="F84" s="327"/>
      <c r="G84" s="502"/>
      <c r="H84" s="328"/>
    </row>
    <row r="85" spans="1:10" s="503" customFormat="1">
      <c r="A85" s="476"/>
      <c r="B85" s="496"/>
      <c r="C85" s="621"/>
      <c r="D85" s="610"/>
      <c r="E85" s="605"/>
      <c r="F85" s="327"/>
      <c r="G85" s="502"/>
      <c r="H85" s="328"/>
    </row>
    <row r="86" spans="1:10" s="503" customFormat="1">
      <c r="A86" s="476" t="s">
        <v>1900</v>
      </c>
      <c r="B86" s="501" t="s">
        <v>2002</v>
      </c>
      <c r="C86" s="621"/>
      <c r="D86" s="610"/>
      <c r="E86" s="605"/>
      <c r="F86" s="327"/>
      <c r="G86" s="502"/>
      <c r="H86" s="328"/>
    </row>
    <row r="87" spans="1:10" s="503" customFormat="1">
      <c r="A87" s="476"/>
      <c r="B87" s="496" t="s">
        <v>2003</v>
      </c>
      <c r="C87" s="621"/>
      <c r="D87" s="610"/>
      <c r="E87" s="605"/>
      <c r="F87" s="327"/>
      <c r="G87" s="502"/>
      <c r="H87" s="328"/>
    </row>
    <row r="88" spans="1:10" s="503" customFormat="1">
      <c r="A88" s="476"/>
      <c r="B88" s="496" t="s">
        <v>2004</v>
      </c>
      <c r="C88" s="621"/>
      <c r="D88" s="610"/>
      <c r="E88" s="605"/>
      <c r="F88" s="327"/>
      <c r="G88" s="502"/>
      <c r="H88" s="328"/>
    </row>
    <row r="89" spans="1:10" s="503" customFormat="1">
      <c r="A89" s="476"/>
      <c r="B89" s="496" t="s">
        <v>2005</v>
      </c>
      <c r="C89" s="621"/>
      <c r="D89" s="610"/>
      <c r="E89" s="605"/>
      <c r="F89" s="327"/>
      <c r="G89" s="502"/>
      <c r="H89" s="328"/>
    </row>
    <row r="90" spans="1:10" s="503" customFormat="1">
      <c r="A90" s="476"/>
      <c r="B90" s="496" t="s">
        <v>2006</v>
      </c>
      <c r="C90" s="621"/>
      <c r="D90" s="610"/>
      <c r="E90" s="605"/>
      <c r="F90" s="327"/>
      <c r="G90" s="502"/>
      <c r="H90" s="328"/>
    </row>
    <row r="91" spans="1:10" s="503" customFormat="1">
      <c r="A91" s="476"/>
      <c r="B91" s="496" t="s">
        <v>2007</v>
      </c>
      <c r="C91" s="621"/>
      <c r="D91" s="610"/>
      <c r="E91" s="605"/>
      <c r="F91" s="327"/>
      <c r="G91" s="502"/>
      <c r="H91" s="328"/>
    </row>
    <row r="92" spans="1:10" s="503" customFormat="1">
      <c r="A92" s="476"/>
      <c r="B92" s="496" t="s">
        <v>2008</v>
      </c>
      <c r="C92" s="621"/>
      <c r="D92" s="610"/>
      <c r="E92" s="605"/>
      <c r="F92" s="327"/>
      <c r="G92" s="502"/>
      <c r="H92" s="328"/>
    </row>
    <row r="93" spans="1:10" s="503" customFormat="1">
      <c r="A93" s="476" t="s">
        <v>237</v>
      </c>
      <c r="B93" s="501" t="s">
        <v>2088</v>
      </c>
      <c r="C93" s="476" t="s">
        <v>15</v>
      </c>
      <c r="D93" s="610">
        <v>1</v>
      </c>
      <c r="E93" s="604"/>
      <c r="F93" s="72">
        <f>+E93*D93</f>
        <v>0</v>
      </c>
      <c r="G93" s="425">
        <f>+E93*'B.Skupna rekapitulacija'!$C$9</f>
        <v>0</v>
      </c>
      <c r="H93" s="425">
        <f>+G93*D93</f>
        <v>0</v>
      </c>
      <c r="I93" s="427">
        <f>+E93*(1-'B.Skupna rekapitulacija'!$C$9)</f>
        <v>0</v>
      </c>
      <c r="J93" s="426">
        <f>+I93*D93</f>
        <v>0</v>
      </c>
    </row>
    <row r="94" spans="1:10" s="503" customFormat="1" ht="115.5">
      <c r="A94" s="476"/>
      <c r="B94" s="639" t="s">
        <v>3081</v>
      </c>
      <c r="C94" s="621"/>
      <c r="D94" s="610"/>
      <c r="E94" s="605"/>
      <c r="F94" s="327"/>
      <c r="G94" s="502"/>
      <c r="H94" s="328"/>
    </row>
    <row r="95" spans="1:10" s="503" customFormat="1">
      <c r="A95" s="476"/>
      <c r="B95" s="496"/>
      <c r="C95" s="621"/>
      <c r="D95" s="610"/>
      <c r="E95" s="605"/>
      <c r="F95" s="327"/>
      <c r="G95" s="502"/>
      <c r="H95" s="328"/>
    </row>
    <row r="96" spans="1:10" s="503" customFormat="1">
      <c r="A96" s="476" t="s">
        <v>2009</v>
      </c>
      <c r="B96" s="501" t="s">
        <v>2010</v>
      </c>
      <c r="C96" s="621"/>
      <c r="D96" s="610"/>
      <c r="E96" s="605"/>
      <c r="F96" s="327"/>
      <c r="G96" s="502"/>
      <c r="H96" s="328"/>
    </row>
    <row r="97" spans="1:10" s="503" customFormat="1">
      <c r="A97" s="476"/>
      <c r="B97" s="496" t="s">
        <v>2011</v>
      </c>
      <c r="C97" s="621"/>
      <c r="D97" s="610"/>
      <c r="E97" s="605"/>
      <c r="F97" s="327"/>
      <c r="G97" s="502"/>
      <c r="H97" s="328"/>
    </row>
    <row r="98" spans="1:10" s="503" customFormat="1">
      <c r="A98" s="476"/>
      <c r="B98" s="496" t="s">
        <v>2012</v>
      </c>
      <c r="C98" s="621"/>
      <c r="D98" s="610"/>
      <c r="E98" s="605"/>
      <c r="F98" s="327"/>
      <c r="G98" s="502"/>
      <c r="H98" s="328"/>
    </row>
    <row r="99" spans="1:10" s="503" customFormat="1">
      <c r="A99" s="476"/>
      <c r="B99" s="496" t="s">
        <v>2013</v>
      </c>
      <c r="C99" s="621"/>
      <c r="D99" s="610"/>
      <c r="E99" s="605"/>
      <c r="F99" s="327"/>
      <c r="G99" s="502"/>
      <c r="H99" s="328"/>
    </row>
    <row r="100" spans="1:10" s="503" customFormat="1">
      <c r="A100" s="476"/>
      <c r="B100" s="496" t="s">
        <v>2014</v>
      </c>
      <c r="C100" s="621"/>
      <c r="D100" s="610"/>
      <c r="E100" s="605"/>
      <c r="F100" s="327"/>
      <c r="G100" s="502"/>
      <c r="H100" s="328"/>
    </row>
    <row r="101" spans="1:10" s="503" customFormat="1">
      <c r="A101" s="476" t="s">
        <v>237</v>
      </c>
      <c r="B101" s="501" t="s">
        <v>2089</v>
      </c>
      <c r="C101" s="476" t="s">
        <v>15</v>
      </c>
      <c r="D101" s="610">
        <v>1</v>
      </c>
      <c r="E101" s="604"/>
      <c r="F101" s="72">
        <f>+E101*D101</f>
        <v>0</v>
      </c>
      <c r="G101" s="425">
        <f>+E101*'B.Skupna rekapitulacija'!$C$9</f>
        <v>0</v>
      </c>
      <c r="H101" s="425">
        <f>+G101*D101</f>
        <v>0</v>
      </c>
      <c r="I101" s="427">
        <f>+E101*(1-'B.Skupna rekapitulacija'!$C$9)</f>
        <v>0</v>
      </c>
      <c r="J101" s="426">
        <f>+I101*D101</f>
        <v>0</v>
      </c>
    </row>
    <row r="102" spans="1:10" s="503" customFormat="1" ht="115.5">
      <c r="A102" s="476"/>
      <c r="B102" s="639" t="s">
        <v>3081</v>
      </c>
      <c r="C102" s="621"/>
      <c r="D102" s="610"/>
      <c r="E102" s="605"/>
      <c r="F102" s="327"/>
      <c r="G102" s="502"/>
      <c r="H102" s="328"/>
    </row>
    <row r="103" spans="1:10" s="503" customFormat="1">
      <c r="A103" s="476"/>
      <c r="B103" s="496"/>
      <c r="C103" s="621"/>
      <c r="D103" s="610"/>
      <c r="E103" s="605"/>
      <c r="F103" s="327"/>
      <c r="G103" s="502"/>
      <c r="H103" s="328"/>
    </row>
    <row r="104" spans="1:10" s="503" customFormat="1">
      <c r="A104" s="476" t="s">
        <v>2015</v>
      </c>
      <c r="B104" s="501" t="s">
        <v>2016</v>
      </c>
      <c r="C104" s="621"/>
      <c r="D104" s="610"/>
      <c r="E104" s="605"/>
      <c r="F104" s="327"/>
      <c r="G104" s="502"/>
      <c r="H104" s="328"/>
    </row>
    <row r="105" spans="1:10" s="503" customFormat="1">
      <c r="A105" s="476"/>
      <c r="B105" s="496" t="s">
        <v>2017</v>
      </c>
      <c r="C105" s="621"/>
      <c r="D105" s="610"/>
      <c r="E105" s="605"/>
      <c r="F105" s="327"/>
      <c r="G105" s="502"/>
      <c r="H105" s="328"/>
    </row>
    <row r="106" spans="1:10" s="503" customFormat="1">
      <c r="A106" s="476"/>
      <c r="B106" s="496" t="s">
        <v>2018</v>
      </c>
      <c r="C106" s="621"/>
      <c r="D106" s="610"/>
      <c r="E106" s="605"/>
      <c r="F106" s="327"/>
      <c r="G106" s="502"/>
      <c r="H106" s="328"/>
    </row>
    <row r="107" spans="1:10" s="503" customFormat="1">
      <c r="A107" s="476"/>
      <c r="B107" s="496" t="s">
        <v>2019</v>
      </c>
      <c r="C107" s="621"/>
      <c r="D107" s="610"/>
      <c r="E107" s="605"/>
      <c r="F107" s="327"/>
      <c r="G107" s="502"/>
      <c r="H107" s="328"/>
    </row>
    <row r="108" spans="1:10" s="503" customFormat="1">
      <c r="A108" s="476"/>
      <c r="B108" s="496" t="s">
        <v>2020</v>
      </c>
      <c r="C108" s="621"/>
      <c r="D108" s="610"/>
      <c r="E108" s="605"/>
      <c r="F108" s="327"/>
      <c r="G108" s="502"/>
      <c r="H108" s="328"/>
    </row>
    <row r="109" spans="1:10" s="503" customFormat="1">
      <c r="A109" s="476"/>
      <c r="B109" s="496" t="s">
        <v>2021</v>
      </c>
      <c r="C109" s="621"/>
      <c r="D109" s="610"/>
      <c r="E109" s="605"/>
      <c r="F109" s="327"/>
      <c r="G109" s="502"/>
      <c r="H109" s="328"/>
    </row>
    <row r="110" spans="1:10" s="503" customFormat="1">
      <c r="A110" s="476" t="s">
        <v>237</v>
      </c>
      <c r="B110" s="501" t="s">
        <v>2090</v>
      </c>
      <c r="C110" s="476" t="s">
        <v>15</v>
      </c>
      <c r="D110" s="610">
        <v>2</v>
      </c>
      <c r="E110" s="604"/>
      <c r="F110" s="72">
        <f>+E110*D110</f>
        <v>0</v>
      </c>
      <c r="G110" s="425">
        <f>+E110*'B.Skupna rekapitulacija'!$C$9</f>
        <v>0</v>
      </c>
      <c r="H110" s="425">
        <f>+G110*D110</f>
        <v>0</v>
      </c>
      <c r="I110" s="427">
        <f>+E110*(1-'B.Skupna rekapitulacija'!$C$9)</f>
        <v>0</v>
      </c>
      <c r="J110" s="426">
        <f>+I110*D110</f>
        <v>0</v>
      </c>
    </row>
    <row r="111" spans="1:10" s="503" customFormat="1" ht="115.5">
      <c r="A111" s="476"/>
      <c r="B111" s="639" t="s">
        <v>3081</v>
      </c>
      <c r="C111" s="621"/>
      <c r="D111" s="610"/>
      <c r="E111" s="605"/>
      <c r="F111" s="327"/>
      <c r="G111" s="502"/>
      <c r="H111" s="328"/>
    </row>
    <row r="112" spans="1:10" s="503" customFormat="1">
      <c r="A112" s="476"/>
      <c r="B112" s="496"/>
      <c r="C112" s="621"/>
      <c r="D112" s="610"/>
      <c r="E112" s="605"/>
      <c r="F112" s="327"/>
      <c r="G112" s="502"/>
      <c r="H112" s="328"/>
    </row>
    <row r="113" spans="1:10" s="503" customFormat="1">
      <c r="A113" s="476" t="s">
        <v>2022</v>
      </c>
      <c r="B113" s="501" t="s">
        <v>2023</v>
      </c>
      <c r="C113" s="621"/>
      <c r="D113" s="610"/>
      <c r="E113" s="605"/>
      <c r="F113" s="327"/>
      <c r="G113" s="502"/>
      <c r="H113" s="328"/>
    </row>
    <row r="114" spans="1:10" s="503" customFormat="1">
      <c r="A114" s="476"/>
      <c r="B114" s="496" t="s">
        <v>2017</v>
      </c>
      <c r="C114" s="621"/>
      <c r="D114" s="610"/>
      <c r="E114" s="605"/>
      <c r="F114" s="327"/>
      <c r="G114" s="502"/>
      <c r="H114" s="328"/>
    </row>
    <row r="115" spans="1:10" s="503" customFormat="1">
      <c r="A115" s="476"/>
      <c r="B115" s="496" t="s">
        <v>2018</v>
      </c>
      <c r="C115" s="621"/>
      <c r="D115" s="610"/>
      <c r="E115" s="605"/>
      <c r="F115" s="327"/>
      <c r="G115" s="502"/>
      <c r="H115" s="328"/>
    </row>
    <row r="116" spans="1:10" s="503" customFormat="1">
      <c r="A116" s="476"/>
      <c r="B116" s="496" t="s">
        <v>2024</v>
      </c>
      <c r="C116" s="621"/>
      <c r="D116" s="610"/>
      <c r="E116" s="605"/>
      <c r="F116" s="327"/>
      <c r="G116" s="502"/>
      <c r="H116" s="328"/>
    </row>
    <row r="117" spans="1:10" s="503" customFormat="1">
      <c r="A117" s="476"/>
      <c r="B117" s="496" t="s">
        <v>2025</v>
      </c>
      <c r="C117" s="621"/>
      <c r="D117" s="610"/>
      <c r="E117" s="605"/>
      <c r="F117" s="327"/>
      <c r="G117" s="502"/>
      <c r="H117" s="328"/>
    </row>
    <row r="118" spans="1:10" s="503" customFormat="1">
      <c r="A118" s="476"/>
      <c r="B118" s="496" t="s">
        <v>2026</v>
      </c>
      <c r="C118" s="621"/>
      <c r="D118" s="610"/>
      <c r="E118" s="605"/>
      <c r="F118" s="327"/>
      <c r="G118" s="502"/>
      <c r="H118" s="328"/>
    </row>
    <row r="119" spans="1:10" s="503" customFormat="1">
      <c r="A119" s="476"/>
      <c r="B119" s="496" t="s">
        <v>2027</v>
      </c>
      <c r="C119" s="621"/>
      <c r="D119" s="610"/>
      <c r="E119" s="605"/>
      <c r="F119" s="327"/>
      <c r="G119" s="502"/>
      <c r="H119" s="328"/>
    </row>
    <row r="120" spans="1:10" s="503" customFormat="1">
      <c r="A120" s="476" t="s">
        <v>237</v>
      </c>
      <c r="B120" s="501" t="s">
        <v>2091</v>
      </c>
      <c r="C120" s="476" t="s">
        <v>15</v>
      </c>
      <c r="D120" s="610">
        <v>3</v>
      </c>
      <c r="E120" s="604"/>
      <c r="F120" s="72">
        <f>+E120*D120</f>
        <v>0</v>
      </c>
      <c r="G120" s="425">
        <f>+E120*'B.Skupna rekapitulacija'!$C$9</f>
        <v>0</v>
      </c>
      <c r="H120" s="425">
        <f>+G120*D120</f>
        <v>0</v>
      </c>
      <c r="I120" s="427">
        <f>+E120*(1-'B.Skupna rekapitulacija'!$C$9)</f>
        <v>0</v>
      </c>
      <c r="J120" s="426">
        <f>+I120*D120</f>
        <v>0</v>
      </c>
    </row>
    <row r="121" spans="1:10" s="503" customFormat="1" ht="115.5">
      <c r="A121" s="476"/>
      <c r="B121" s="639" t="s">
        <v>3081</v>
      </c>
      <c r="C121" s="621"/>
      <c r="D121" s="610"/>
      <c r="E121" s="605"/>
      <c r="F121" s="327"/>
      <c r="G121" s="502"/>
      <c r="H121" s="328"/>
    </row>
    <row r="122" spans="1:10" s="503" customFormat="1">
      <c r="A122" s="476"/>
      <c r="B122" s="496"/>
      <c r="C122" s="621"/>
      <c r="D122" s="610"/>
      <c r="E122" s="605"/>
      <c r="F122" s="327"/>
      <c r="G122" s="502"/>
      <c r="H122" s="328"/>
    </row>
    <row r="123" spans="1:10" s="503" customFormat="1">
      <c r="A123" s="476" t="s">
        <v>2028</v>
      </c>
      <c r="B123" s="501" t="s">
        <v>2029</v>
      </c>
      <c r="C123" s="621"/>
      <c r="D123" s="610"/>
      <c r="E123" s="605"/>
      <c r="F123" s="327"/>
      <c r="G123" s="502"/>
      <c r="H123" s="328"/>
    </row>
    <row r="124" spans="1:10" s="503" customFormat="1">
      <c r="A124" s="476"/>
      <c r="B124" s="496" t="s">
        <v>2003</v>
      </c>
      <c r="C124" s="621"/>
      <c r="D124" s="610"/>
      <c r="E124" s="605"/>
      <c r="F124" s="327"/>
      <c r="G124" s="502"/>
      <c r="H124" s="328"/>
    </row>
    <row r="125" spans="1:10" s="503" customFormat="1">
      <c r="A125" s="476"/>
      <c r="B125" s="496" t="s">
        <v>2030</v>
      </c>
      <c r="C125" s="621"/>
      <c r="D125" s="610"/>
      <c r="E125" s="605"/>
      <c r="F125" s="327"/>
      <c r="G125" s="502"/>
      <c r="H125" s="328"/>
    </row>
    <row r="126" spans="1:10" s="503" customFormat="1">
      <c r="A126" s="476"/>
      <c r="B126" s="496" t="s">
        <v>2019</v>
      </c>
      <c r="C126" s="621"/>
      <c r="D126" s="610"/>
      <c r="E126" s="605"/>
      <c r="F126" s="327"/>
      <c r="G126" s="502"/>
      <c r="H126" s="328"/>
    </row>
    <row r="127" spans="1:10" s="503" customFormat="1">
      <c r="A127" s="476"/>
      <c r="B127" s="496" t="s">
        <v>2020</v>
      </c>
      <c r="C127" s="621"/>
      <c r="D127" s="610"/>
      <c r="E127" s="605"/>
      <c r="F127" s="327"/>
      <c r="G127" s="502"/>
      <c r="H127" s="328"/>
    </row>
    <row r="128" spans="1:10" s="503" customFormat="1">
      <c r="A128" s="476"/>
      <c r="B128" s="496" t="s">
        <v>2021</v>
      </c>
      <c r="C128" s="621"/>
      <c r="D128" s="610"/>
      <c r="E128" s="605"/>
      <c r="F128" s="327"/>
      <c r="G128" s="502"/>
      <c r="H128" s="328"/>
    </row>
    <row r="129" spans="1:10" s="503" customFormat="1">
      <c r="A129" s="476" t="s">
        <v>237</v>
      </c>
      <c r="B129" s="501" t="s">
        <v>2092</v>
      </c>
      <c r="C129" s="476" t="s">
        <v>15</v>
      </c>
      <c r="D129" s="610">
        <v>1</v>
      </c>
      <c r="E129" s="604"/>
      <c r="F129" s="72">
        <f>+E129*D129</f>
        <v>0</v>
      </c>
      <c r="G129" s="425">
        <f>+E129*'B.Skupna rekapitulacija'!$C$9</f>
        <v>0</v>
      </c>
      <c r="H129" s="425">
        <f>+G129*D129</f>
        <v>0</v>
      </c>
      <c r="I129" s="427">
        <f>+E129*(1-'B.Skupna rekapitulacija'!$C$9)</f>
        <v>0</v>
      </c>
      <c r="J129" s="426">
        <f>+I129*D129</f>
        <v>0</v>
      </c>
    </row>
    <row r="130" spans="1:10" s="503" customFormat="1" ht="115.5">
      <c r="A130" s="476"/>
      <c r="B130" s="639" t="s">
        <v>3081</v>
      </c>
      <c r="C130" s="621"/>
      <c r="D130" s="610"/>
      <c r="E130" s="605"/>
      <c r="F130" s="327"/>
      <c r="G130" s="502"/>
      <c r="H130" s="328"/>
    </row>
    <row r="131" spans="1:10" s="503" customFormat="1">
      <c r="A131" s="476"/>
      <c r="B131" s="496"/>
      <c r="C131" s="621"/>
      <c r="D131" s="610"/>
      <c r="E131" s="605"/>
      <c r="F131" s="327"/>
      <c r="G131" s="502"/>
      <c r="H131" s="328"/>
    </row>
    <row r="132" spans="1:10" s="503" customFormat="1">
      <c r="A132" s="476" t="s">
        <v>2031</v>
      </c>
      <c r="B132" s="501" t="s">
        <v>2032</v>
      </c>
      <c r="C132" s="621"/>
      <c r="D132" s="610"/>
      <c r="E132" s="605"/>
      <c r="F132" s="327"/>
      <c r="G132" s="502"/>
      <c r="H132" s="328"/>
    </row>
    <row r="133" spans="1:10" s="503" customFormat="1">
      <c r="A133" s="476"/>
      <c r="B133" s="496" t="s">
        <v>2033</v>
      </c>
      <c r="C133" s="621"/>
      <c r="D133" s="610"/>
      <c r="E133" s="605"/>
      <c r="F133" s="327"/>
      <c r="G133" s="502"/>
      <c r="H133" s="328"/>
    </row>
    <row r="134" spans="1:10" s="503" customFormat="1">
      <c r="A134" s="476"/>
      <c r="B134" s="496" t="s">
        <v>2034</v>
      </c>
      <c r="C134" s="621"/>
      <c r="D134" s="610"/>
      <c r="E134" s="605"/>
      <c r="F134" s="327"/>
      <c r="G134" s="502"/>
      <c r="H134" s="328"/>
    </row>
    <row r="135" spans="1:10" s="503" customFormat="1">
      <c r="A135" s="476"/>
      <c r="B135" s="496" t="s">
        <v>2035</v>
      </c>
      <c r="C135" s="621"/>
      <c r="D135" s="610"/>
      <c r="E135" s="605"/>
      <c r="F135" s="327"/>
      <c r="G135" s="502"/>
      <c r="H135" s="328"/>
    </row>
    <row r="136" spans="1:10" s="503" customFormat="1">
      <c r="A136" s="476"/>
      <c r="B136" s="496" t="s">
        <v>2027</v>
      </c>
      <c r="C136" s="621"/>
      <c r="D136" s="610"/>
      <c r="E136" s="605"/>
      <c r="F136" s="327"/>
      <c r="G136" s="502"/>
      <c r="H136" s="328"/>
    </row>
    <row r="137" spans="1:10" s="503" customFormat="1">
      <c r="A137" s="476" t="s">
        <v>237</v>
      </c>
      <c r="B137" s="501" t="s">
        <v>2093</v>
      </c>
      <c r="C137" s="476" t="s">
        <v>15</v>
      </c>
      <c r="D137" s="610">
        <v>1</v>
      </c>
      <c r="E137" s="604"/>
      <c r="F137" s="72">
        <f>+E137*D137</f>
        <v>0</v>
      </c>
      <c r="G137" s="425">
        <f>+E137*'B.Skupna rekapitulacija'!$C$9</f>
        <v>0</v>
      </c>
      <c r="H137" s="425">
        <f>+G137*D137</f>
        <v>0</v>
      </c>
      <c r="I137" s="427">
        <f>+E137*(1-'B.Skupna rekapitulacija'!$C$9)</f>
        <v>0</v>
      </c>
      <c r="J137" s="426">
        <f>+I137*D137</f>
        <v>0</v>
      </c>
    </row>
    <row r="138" spans="1:10" s="503" customFormat="1" ht="115.5">
      <c r="A138" s="476"/>
      <c r="B138" s="639" t="s">
        <v>3081</v>
      </c>
      <c r="C138" s="621"/>
      <c r="D138" s="610"/>
      <c r="E138" s="605"/>
      <c r="F138" s="327"/>
      <c r="G138" s="502"/>
      <c r="H138" s="328"/>
    </row>
    <row r="139" spans="1:10" s="503" customFormat="1">
      <c r="A139" s="476"/>
      <c r="B139" s="496"/>
      <c r="C139" s="621"/>
      <c r="D139" s="610"/>
      <c r="E139" s="605"/>
      <c r="F139" s="327"/>
      <c r="G139" s="502"/>
      <c r="H139" s="328"/>
    </row>
    <row r="140" spans="1:10" s="503" customFormat="1">
      <c r="A140" s="476" t="s">
        <v>2036</v>
      </c>
      <c r="B140" s="501" t="s">
        <v>2037</v>
      </c>
      <c r="C140" s="621"/>
      <c r="D140" s="610"/>
      <c r="E140" s="605"/>
      <c r="F140" s="327"/>
      <c r="G140" s="502"/>
      <c r="H140" s="328"/>
    </row>
    <row r="141" spans="1:10" s="503" customFormat="1">
      <c r="A141" s="476"/>
      <c r="B141" s="496" t="s">
        <v>2038</v>
      </c>
      <c r="C141" s="621"/>
      <c r="D141" s="610"/>
      <c r="E141" s="605"/>
      <c r="F141" s="327"/>
      <c r="G141" s="502"/>
      <c r="H141" s="328"/>
    </row>
    <row r="142" spans="1:10" s="503" customFormat="1">
      <c r="A142" s="476"/>
      <c r="B142" s="496" t="s">
        <v>2039</v>
      </c>
      <c r="C142" s="621"/>
      <c r="D142" s="610"/>
      <c r="E142" s="605"/>
      <c r="F142" s="327"/>
      <c r="G142" s="502"/>
      <c r="H142" s="328"/>
    </row>
    <row r="143" spans="1:10" s="503" customFormat="1">
      <c r="A143" s="476"/>
      <c r="B143" s="496" t="s">
        <v>2040</v>
      </c>
      <c r="C143" s="621"/>
      <c r="D143" s="610"/>
      <c r="E143" s="605"/>
      <c r="F143" s="327"/>
      <c r="G143" s="502"/>
      <c r="H143" s="328"/>
    </row>
    <row r="144" spans="1:10" s="503" customFormat="1">
      <c r="A144" s="476"/>
      <c r="B144" s="496" t="s">
        <v>2041</v>
      </c>
      <c r="C144" s="621"/>
      <c r="D144" s="610"/>
      <c r="E144" s="605"/>
      <c r="F144" s="327"/>
      <c r="G144" s="502"/>
      <c r="H144" s="328"/>
    </row>
    <row r="145" spans="1:10" s="503" customFormat="1">
      <c r="A145" s="476"/>
      <c r="B145" s="496" t="s">
        <v>2042</v>
      </c>
      <c r="C145" s="621"/>
      <c r="D145" s="610"/>
      <c r="E145" s="605"/>
      <c r="F145" s="327"/>
      <c r="G145" s="502"/>
      <c r="H145" s="328"/>
    </row>
    <row r="146" spans="1:10" s="503" customFormat="1">
      <c r="A146" s="476"/>
      <c r="B146" s="496"/>
      <c r="C146" s="621"/>
      <c r="D146" s="610"/>
      <c r="E146" s="605"/>
      <c r="F146" s="327"/>
      <c r="G146" s="502"/>
      <c r="H146" s="328"/>
    </row>
    <row r="147" spans="1:10" s="503" customFormat="1">
      <c r="A147" s="476" t="s">
        <v>237</v>
      </c>
      <c r="B147" s="501" t="s">
        <v>2094</v>
      </c>
      <c r="C147" s="476" t="s">
        <v>15</v>
      </c>
      <c r="D147" s="610">
        <v>5</v>
      </c>
      <c r="E147" s="604"/>
      <c r="F147" s="72">
        <f>+E147*D147</f>
        <v>0</v>
      </c>
      <c r="G147" s="425">
        <f>+E147*'B.Skupna rekapitulacija'!$C$9</f>
        <v>0</v>
      </c>
      <c r="H147" s="425">
        <f>+G147*D147</f>
        <v>0</v>
      </c>
      <c r="I147" s="427">
        <f>+E147*(1-'B.Skupna rekapitulacija'!$C$9)</f>
        <v>0</v>
      </c>
      <c r="J147" s="426">
        <f>+I147*D147</f>
        <v>0</v>
      </c>
    </row>
    <row r="148" spans="1:10" s="503" customFormat="1" ht="115.5">
      <c r="A148" s="476"/>
      <c r="B148" s="639" t="s">
        <v>3081</v>
      </c>
      <c r="C148" s="621"/>
      <c r="D148" s="610"/>
      <c r="E148" s="605"/>
      <c r="F148" s="327"/>
      <c r="G148" s="502"/>
      <c r="H148" s="328"/>
    </row>
    <row r="149" spans="1:10" s="503" customFormat="1">
      <c r="A149" s="476"/>
      <c r="B149" s="489"/>
      <c r="C149" s="621"/>
      <c r="D149" s="610"/>
      <c r="E149" s="605"/>
      <c r="F149" s="327"/>
      <c r="G149" s="502"/>
      <c r="H149" s="328"/>
    </row>
    <row r="150" spans="1:10" s="503" customFormat="1">
      <c r="A150" s="476" t="s">
        <v>237</v>
      </c>
      <c r="B150" s="501" t="s">
        <v>2095</v>
      </c>
      <c r="C150" s="476" t="s">
        <v>15</v>
      </c>
      <c r="D150" s="610">
        <v>3</v>
      </c>
      <c r="E150" s="604"/>
      <c r="F150" s="72">
        <f>+E150*D150</f>
        <v>0</v>
      </c>
      <c r="G150" s="425">
        <f>+E150*'B.Skupna rekapitulacija'!$C$9</f>
        <v>0</v>
      </c>
      <c r="H150" s="425">
        <f>+G150*D150</f>
        <v>0</v>
      </c>
      <c r="I150" s="427">
        <f>+E150*(1-'B.Skupna rekapitulacija'!$C$9)</f>
        <v>0</v>
      </c>
      <c r="J150" s="426">
        <f>+I150*D150</f>
        <v>0</v>
      </c>
    </row>
    <row r="151" spans="1:10" s="503" customFormat="1" ht="115.5">
      <c r="A151" s="476"/>
      <c r="B151" s="639" t="s">
        <v>3081</v>
      </c>
      <c r="C151" s="621"/>
      <c r="D151" s="610"/>
      <c r="E151" s="605"/>
      <c r="F151" s="327"/>
      <c r="G151" s="502"/>
      <c r="H151" s="328"/>
    </row>
    <row r="152" spans="1:10" s="503" customFormat="1">
      <c r="A152" s="476"/>
      <c r="B152" s="496"/>
      <c r="C152" s="621"/>
      <c r="D152" s="610"/>
      <c r="E152" s="605"/>
      <c r="F152" s="327"/>
      <c r="G152" s="502"/>
      <c r="H152" s="328"/>
    </row>
    <row r="153" spans="1:10" s="503" customFormat="1">
      <c r="A153" s="476" t="s">
        <v>2043</v>
      </c>
      <c r="B153" s="501" t="s">
        <v>2044</v>
      </c>
      <c r="C153" s="621"/>
      <c r="D153" s="610"/>
      <c r="E153" s="605"/>
      <c r="F153" s="327"/>
      <c r="G153" s="502"/>
      <c r="H153" s="328"/>
    </row>
    <row r="154" spans="1:10" s="503" customFormat="1">
      <c r="A154" s="476"/>
      <c r="B154" s="496" t="s">
        <v>2038</v>
      </c>
      <c r="C154" s="621"/>
      <c r="D154" s="610"/>
      <c r="E154" s="605"/>
      <c r="F154" s="327"/>
      <c r="G154" s="502"/>
      <c r="H154" s="328"/>
    </row>
    <row r="155" spans="1:10" s="503" customFormat="1">
      <c r="A155" s="476"/>
      <c r="B155" s="496" t="s">
        <v>2039</v>
      </c>
      <c r="C155" s="621"/>
      <c r="D155" s="610"/>
      <c r="E155" s="605"/>
      <c r="F155" s="327"/>
      <c r="G155" s="502"/>
      <c r="H155" s="328"/>
    </row>
    <row r="156" spans="1:10" s="503" customFormat="1">
      <c r="A156" s="476"/>
      <c r="B156" s="496" t="s">
        <v>2045</v>
      </c>
      <c r="C156" s="621"/>
      <c r="D156" s="610"/>
      <c r="E156" s="605"/>
      <c r="F156" s="327"/>
      <c r="G156" s="502"/>
      <c r="H156" s="328"/>
    </row>
    <row r="157" spans="1:10" s="503" customFormat="1">
      <c r="A157" s="476"/>
      <c r="B157" s="496" t="s">
        <v>2046</v>
      </c>
      <c r="C157" s="621"/>
      <c r="D157" s="610"/>
      <c r="E157" s="605"/>
      <c r="F157" s="327"/>
      <c r="G157" s="502"/>
      <c r="H157" s="328"/>
    </row>
    <row r="158" spans="1:10" s="503" customFormat="1">
      <c r="A158" s="476"/>
      <c r="B158" s="496" t="s">
        <v>2047</v>
      </c>
      <c r="C158" s="621"/>
      <c r="D158" s="610"/>
      <c r="E158" s="605"/>
      <c r="F158" s="327"/>
      <c r="G158" s="502"/>
      <c r="H158" s="328"/>
    </row>
    <row r="159" spans="1:10" s="503" customFormat="1">
      <c r="A159" s="476"/>
      <c r="B159" s="496" t="s">
        <v>2048</v>
      </c>
      <c r="C159" s="621"/>
      <c r="D159" s="610"/>
      <c r="E159" s="605"/>
      <c r="F159" s="327"/>
      <c r="G159" s="502"/>
      <c r="H159" s="328"/>
    </row>
    <row r="160" spans="1:10" s="503" customFormat="1">
      <c r="A160" s="476"/>
      <c r="B160" s="496" t="s">
        <v>2042</v>
      </c>
      <c r="C160" s="621"/>
      <c r="D160" s="610"/>
      <c r="E160" s="605"/>
      <c r="F160" s="327"/>
      <c r="G160" s="502"/>
      <c r="H160" s="328"/>
    </row>
    <row r="161" spans="1:10" s="503" customFormat="1">
      <c r="A161" s="476"/>
      <c r="B161" s="496"/>
      <c r="C161" s="621"/>
      <c r="D161" s="610"/>
      <c r="E161" s="605"/>
      <c r="F161" s="327"/>
      <c r="G161" s="502"/>
      <c r="H161" s="328"/>
    </row>
    <row r="162" spans="1:10" s="503" customFormat="1">
      <c r="A162" s="476" t="s">
        <v>237</v>
      </c>
      <c r="B162" s="501" t="s">
        <v>2096</v>
      </c>
      <c r="C162" s="476" t="s">
        <v>15</v>
      </c>
      <c r="D162" s="610">
        <v>2</v>
      </c>
      <c r="E162" s="604"/>
      <c r="F162" s="72">
        <f>+E162*D162</f>
        <v>0</v>
      </c>
      <c r="G162" s="425">
        <f>+E162*'B.Skupna rekapitulacija'!$C$9</f>
        <v>0</v>
      </c>
      <c r="H162" s="425">
        <f>+G162*D162</f>
        <v>0</v>
      </c>
      <c r="I162" s="427">
        <f>+E162*(1-'B.Skupna rekapitulacija'!$C$9)</f>
        <v>0</v>
      </c>
      <c r="J162" s="426">
        <f>+I162*D162</f>
        <v>0</v>
      </c>
    </row>
    <row r="163" spans="1:10" s="503" customFormat="1" ht="115.5">
      <c r="A163" s="476"/>
      <c r="B163" s="639" t="s">
        <v>3081</v>
      </c>
      <c r="C163" s="621"/>
      <c r="D163" s="610"/>
      <c r="E163" s="605"/>
      <c r="F163" s="327"/>
      <c r="G163" s="502"/>
      <c r="H163" s="328"/>
    </row>
    <row r="164" spans="1:10" s="503" customFormat="1">
      <c r="A164" s="476"/>
      <c r="B164" s="489"/>
      <c r="C164" s="621"/>
      <c r="D164" s="610"/>
      <c r="E164" s="605"/>
      <c r="F164" s="327"/>
      <c r="G164" s="502"/>
      <c r="H164" s="328"/>
    </row>
    <row r="165" spans="1:10" s="503" customFormat="1">
      <c r="A165" s="476" t="s">
        <v>237</v>
      </c>
      <c r="B165" s="501" t="s">
        <v>2097</v>
      </c>
      <c r="C165" s="476" t="s">
        <v>15</v>
      </c>
      <c r="D165" s="610">
        <v>8</v>
      </c>
      <c r="E165" s="604"/>
      <c r="F165" s="72">
        <f>+E165*D165</f>
        <v>0</v>
      </c>
      <c r="G165" s="425">
        <f>+E165*'B.Skupna rekapitulacija'!$C$9</f>
        <v>0</v>
      </c>
      <c r="H165" s="425">
        <f>+G165*D165</f>
        <v>0</v>
      </c>
      <c r="I165" s="427">
        <f>+E165*(1-'B.Skupna rekapitulacija'!$C$9)</f>
        <v>0</v>
      </c>
      <c r="J165" s="426">
        <f>+I165*D165</f>
        <v>0</v>
      </c>
    </row>
    <row r="166" spans="1:10" s="503" customFormat="1" ht="115.5">
      <c r="A166" s="476"/>
      <c r="B166" s="639" t="s">
        <v>3081</v>
      </c>
      <c r="C166" s="621"/>
      <c r="D166" s="610"/>
      <c r="E166" s="605"/>
      <c r="F166" s="327"/>
      <c r="G166" s="502"/>
      <c r="H166" s="328"/>
    </row>
    <row r="167" spans="1:10" s="503" customFormat="1">
      <c r="A167" s="476"/>
      <c r="B167" s="496"/>
      <c r="C167" s="621"/>
      <c r="D167" s="610"/>
      <c r="E167" s="605"/>
      <c r="F167" s="327"/>
      <c r="G167" s="502"/>
      <c r="H167" s="328"/>
    </row>
    <row r="168" spans="1:10" s="503" customFormat="1">
      <c r="A168" s="476" t="s">
        <v>2049</v>
      </c>
      <c r="B168" s="501" t="s">
        <v>2050</v>
      </c>
      <c r="C168" s="621"/>
      <c r="D168" s="610"/>
      <c r="E168" s="605"/>
      <c r="F168" s="327"/>
      <c r="G168" s="502"/>
      <c r="H168" s="328"/>
    </row>
    <row r="169" spans="1:10" s="503" customFormat="1">
      <c r="A169" s="476"/>
      <c r="B169" s="496" t="s">
        <v>2038</v>
      </c>
      <c r="C169" s="621"/>
      <c r="D169" s="610"/>
      <c r="E169" s="605"/>
      <c r="F169" s="327"/>
      <c r="G169" s="502"/>
      <c r="H169" s="328"/>
    </row>
    <row r="170" spans="1:10" s="503" customFormat="1">
      <c r="A170" s="476"/>
      <c r="B170" s="496" t="s">
        <v>2039</v>
      </c>
      <c r="C170" s="621"/>
      <c r="D170" s="610"/>
      <c r="E170" s="605"/>
      <c r="F170" s="327"/>
      <c r="G170" s="502"/>
      <c r="H170" s="328"/>
    </row>
    <row r="171" spans="1:10" s="503" customFormat="1">
      <c r="A171" s="476"/>
      <c r="B171" s="496" t="s">
        <v>2045</v>
      </c>
      <c r="C171" s="621"/>
      <c r="D171" s="610"/>
      <c r="E171" s="605"/>
      <c r="F171" s="327"/>
      <c r="G171" s="502"/>
      <c r="H171" s="328"/>
    </row>
    <row r="172" spans="1:10" s="503" customFormat="1">
      <c r="A172" s="476"/>
      <c r="B172" s="496" t="s">
        <v>2046</v>
      </c>
      <c r="C172" s="621"/>
      <c r="D172" s="610"/>
      <c r="E172" s="605"/>
      <c r="F172" s="327"/>
      <c r="G172" s="502"/>
      <c r="H172" s="328"/>
    </row>
    <row r="173" spans="1:10" s="503" customFormat="1">
      <c r="A173" s="476"/>
      <c r="B173" s="496" t="s">
        <v>2047</v>
      </c>
      <c r="C173" s="621"/>
      <c r="D173" s="610"/>
      <c r="E173" s="605"/>
      <c r="F173" s="327"/>
      <c r="G173" s="502"/>
      <c r="H173" s="328"/>
    </row>
    <row r="174" spans="1:10" s="503" customFormat="1">
      <c r="A174" s="476"/>
      <c r="B174" s="496" t="s">
        <v>2048</v>
      </c>
      <c r="C174" s="621"/>
      <c r="D174" s="610"/>
      <c r="E174" s="605"/>
      <c r="F174" s="327"/>
      <c r="G174" s="502"/>
      <c r="H174" s="328"/>
    </row>
    <row r="175" spans="1:10" s="503" customFormat="1">
      <c r="A175" s="476"/>
      <c r="B175" s="496" t="s">
        <v>2051</v>
      </c>
      <c r="C175" s="621"/>
      <c r="D175" s="610"/>
      <c r="E175" s="605"/>
      <c r="F175" s="327"/>
      <c r="G175" s="502"/>
      <c r="H175" s="328"/>
    </row>
    <row r="176" spans="1:10" s="503" customFormat="1">
      <c r="A176" s="476" t="s">
        <v>237</v>
      </c>
      <c r="B176" s="501" t="s">
        <v>2098</v>
      </c>
      <c r="C176" s="476" t="s">
        <v>15</v>
      </c>
      <c r="D176" s="610">
        <v>3</v>
      </c>
      <c r="E176" s="604"/>
      <c r="F176" s="72">
        <f>+E176*D176</f>
        <v>0</v>
      </c>
      <c r="G176" s="425">
        <f>+E176*'B.Skupna rekapitulacija'!$C$9</f>
        <v>0</v>
      </c>
      <c r="H176" s="425">
        <f>+G176*D176</f>
        <v>0</v>
      </c>
      <c r="I176" s="427">
        <f>+E176*(1-'B.Skupna rekapitulacija'!$C$9)</f>
        <v>0</v>
      </c>
      <c r="J176" s="426">
        <f>+I176*D176</f>
        <v>0</v>
      </c>
    </row>
    <row r="177" spans="1:10" s="503" customFormat="1" ht="115.5">
      <c r="A177" s="476"/>
      <c r="B177" s="639" t="s">
        <v>3081</v>
      </c>
      <c r="C177" s="621"/>
      <c r="D177" s="610"/>
      <c r="E177" s="605"/>
      <c r="F177" s="327"/>
      <c r="G177" s="502"/>
      <c r="H177" s="328"/>
    </row>
    <row r="178" spans="1:10" s="503" customFormat="1">
      <c r="A178" s="476"/>
      <c r="B178" s="496"/>
      <c r="C178" s="621"/>
      <c r="D178" s="610"/>
      <c r="E178" s="605"/>
      <c r="F178" s="327"/>
      <c r="G178" s="502"/>
      <c r="H178" s="328"/>
    </row>
    <row r="179" spans="1:10" s="503" customFormat="1">
      <c r="A179" s="476" t="s">
        <v>2052</v>
      </c>
      <c r="B179" s="501" t="s">
        <v>2053</v>
      </c>
      <c r="C179" s="621"/>
      <c r="D179" s="610"/>
      <c r="E179" s="605"/>
      <c r="F179" s="327"/>
      <c r="G179" s="502"/>
      <c r="H179" s="328"/>
    </row>
    <row r="180" spans="1:10" s="503" customFormat="1">
      <c r="A180" s="476"/>
      <c r="B180" s="496" t="s">
        <v>2054</v>
      </c>
      <c r="C180" s="621"/>
      <c r="D180" s="610"/>
      <c r="E180" s="605"/>
      <c r="F180" s="327"/>
      <c r="G180" s="502"/>
      <c r="H180" s="328"/>
    </row>
    <row r="181" spans="1:10" s="503" customFormat="1">
      <c r="A181" s="476"/>
      <c r="B181" s="496" t="s">
        <v>2055</v>
      </c>
      <c r="C181" s="621"/>
      <c r="D181" s="610"/>
      <c r="E181" s="605"/>
      <c r="F181" s="327"/>
      <c r="G181" s="502"/>
      <c r="H181" s="328"/>
    </row>
    <row r="182" spans="1:10" s="503" customFormat="1">
      <c r="A182" s="476"/>
      <c r="B182" s="496" t="s">
        <v>2056</v>
      </c>
      <c r="C182" s="621"/>
      <c r="D182" s="610"/>
      <c r="E182" s="605"/>
      <c r="F182" s="327"/>
      <c r="G182" s="502"/>
      <c r="H182" s="328"/>
    </row>
    <row r="183" spans="1:10" s="503" customFormat="1">
      <c r="A183" s="476"/>
      <c r="B183" s="496" t="s">
        <v>2057</v>
      </c>
      <c r="C183" s="621"/>
      <c r="D183" s="610"/>
      <c r="E183" s="605"/>
      <c r="F183" s="327"/>
      <c r="G183" s="502"/>
      <c r="H183" s="328"/>
    </row>
    <row r="184" spans="1:10" s="503" customFormat="1">
      <c r="A184" s="476"/>
      <c r="B184" s="496" t="s">
        <v>2058</v>
      </c>
      <c r="C184" s="621"/>
      <c r="D184" s="610"/>
      <c r="E184" s="605"/>
      <c r="F184" s="327"/>
      <c r="G184" s="502"/>
      <c r="H184" s="328"/>
    </row>
    <row r="185" spans="1:10" s="503" customFormat="1">
      <c r="A185" s="476"/>
      <c r="B185" s="496" t="s">
        <v>2059</v>
      </c>
      <c r="C185" s="621"/>
      <c r="D185" s="610"/>
      <c r="E185" s="605"/>
      <c r="F185" s="327"/>
      <c r="G185" s="502"/>
      <c r="H185" s="328"/>
    </row>
    <row r="186" spans="1:10" s="503" customFormat="1">
      <c r="A186" s="476"/>
      <c r="B186" s="496" t="s">
        <v>2060</v>
      </c>
      <c r="C186" s="621"/>
      <c r="D186" s="610"/>
      <c r="E186" s="605"/>
      <c r="F186" s="327"/>
      <c r="G186" s="502"/>
      <c r="H186" s="328"/>
    </row>
    <row r="187" spans="1:10" s="503" customFormat="1">
      <c r="A187" s="476"/>
      <c r="B187" s="496" t="s">
        <v>2061</v>
      </c>
      <c r="C187" s="621"/>
      <c r="D187" s="610"/>
      <c r="E187" s="605"/>
      <c r="F187" s="327"/>
      <c r="G187" s="502"/>
      <c r="H187" s="328"/>
    </row>
    <row r="188" spans="1:10" s="503" customFormat="1">
      <c r="A188" s="476"/>
      <c r="B188" s="496" t="s">
        <v>2062</v>
      </c>
      <c r="C188" s="621"/>
      <c r="D188" s="610"/>
      <c r="E188" s="605"/>
      <c r="F188" s="327"/>
      <c r="G188" s="502"/>
      <c r="H188" s="328"/>
    </row>
    <row r="189" spans="1:10" s="503" customFormat="1">
      <c r="A189" s="476" t="s">
        <v>237</v>
      </c>
      <c r="B189" s="501" t="s">
        <v>2099</v>
      </c>
      <c r="C189" s="476" t="s">
        <v>15</v>
      </c>
      <c r="D189" s="610">
        <v>3</v>
      </c>
      <c r="E189" s="604"/>
      <c r="F189" s="72">
        <f>+E189*D189</f>
        <v>0</v>
      </c>
      <c r="G189" s="425">
        <f>+E189*'B.Skupna rekapitulacija'!$C$9</f>
        <v>0</v>
      </c>
      <c r="H189" s="425">
        <f>+G189*D189</f>
        <v>0</v>
      </c>
      <c r="I189" s="427">
        <f>+E189*(1-'B.Skupna rekapitulacija'!$C$9)</f>
        <v>0</v>
      </c>
      <c r="J189" s="426">
        <f>+I189*D189</f>
        <v>0</v>
      </c>
    </row>
    <row r="190" spans="1:10" s="503" customFormat="1" ht="115.5">
      <c r="A190" s="476"/>
      <c r="B190" s="639" t="s">
        <v>3081</v>
      </c>
      <c r="C190" s="621"/>
      <c r="D190" s="610"/>
      <c r="E190" s="605"/>
      <c r="F190" s="327"/>
      <c r="G190" s="502"/>
      <c r="H190" s="328"/>
    </row>
    <row r="191" spans="1:10" s="503" customFormat="1">
      <c r="A191" s="476"/>
      <c r="B191" s="496"/>
      <c r="C191" s="621"/>
      <c r="D191" s="610"/>
      <c r="E191" s="605"/>
      <c r="F191" s="327"/>
      <c r="G191" s="502"/>
      <c r="H191" s="328"/>
    </row>
    <row r="192" spans="1:10" s="503" customFormat="1">
      <c r="A192" s="476" t="s">
        <v>2063</v>
      </c>
      <c r="B192" s="501" t="s">
        <v>2064</v>
      </c>
      <c r="C192" s="621"/>
      <c r="D192" s="610"/>
      <c r="E192" s="605"/>
      <c r="F192" s="327"/>
      <c r="G192" s="502"/>
      <c r="H192" s="328"/>
    </row>
    <row r="193" spans="1:10" s="503" customFormat="1">
      <c r="A193" s="476"/>
      <c r="B193" s="496" t="s">
        <v>2065</v>
      </c>
      <c r="C193" s="621"/>
      <c r="D193" s="610"/>
      <c r="E193" s="605"/>
      <c r="F193" s="327"/>
      <c r="G193" s="502"/>
      <c r="H193" s="328"/>
    </row>
    <row r="194" spans="1:10" s="503" customFormat="1">
      <c r="A194" s="476"/>
      <c r="B194" s="496" t="s">
        <v>2066</v>
      </c>
      <c r="C194" s="621"/>
      <c r="D194" s="610"/>
      <c r="E194" s="605"/>
      <c r="F194" s="327"/>
      <c r="G194" s="502"/>
      <c r="H194" s="328"/>
    </row>
    <row r="195" spans="1:10" s="503" customFormat="1" ht="25.5">
      <c r="A195" s="476"/>
      <c r="B195" s="496" t="s">
        <v>2067</v>
      </c>
      <c r="C195" s="621"/>
      <c r="D195" s="610"/>
      <c r="E195" s="605"/>
      <c r="F195" s="327"/>
      <c r="G195" s="502"/>
      <c r="H195" s="328"/>
    </row>
    <row r="196" spans="1:10" s="503" customFormat="1">
      <c r="A196" s="476"/>
      <c r="B196" s="496" t="s">
        <v>2041</v>
      </c>
      <c r="C196" s="621"/>
      <c r="D196" s="610"/>
      <c r="E196" s="605"/>
      <c r="F196" s="327"/>
      <c r="G196" s="502"/>
      <c r="H196" s="328"/>
    </row>
    <row r="197" spans="1:10" s="503" customFormat="1">
      <c r="A197" s="476"/>
      <c r="B197" s="496" t="s">
        <v>2042</v>
      </c>
      <c r="C197" s="621"/>
      <c r="D197" s="610"/>
      <c r="E197" s="605"/>
      <c r="F197" s="327"/>
      <c r="G197" s="502"/>
      <c r="H197" s="328"/>
    </row>
    <row r="198" spans="1:10" s="503" customFormat="1">
      <c r="A198" s="476"/>
      <c r="B198" s="496" t="s">
        <v>2068</v>
      </c>
      <c r="C198" s="621"/>
      <c r="D198" s="610"/>
      <c r="E198" s="605"/>
      <c r="F198" s="327"/>
      <c r="G198" s="502"/>
      <c r="H198" s="328"/>
    </row>
    <row r="199" spans="1:10" s="503" customFormat="1">
      <c r="A199" s="476" t="s">
        <v>237</v>
      </c>
      <c r="B199" s="501" t="s">
        <v>2100</v>
      </c>
      <c r="C199" s="476" t="s">
        <v>15</v>
      </c>
      <c r="D199" s="610">
        <v>3</v>
      </c>
      <c r="E199" s="604"/>
      <c r="F199" s="72">
        <f>+E199*D199</f>
        <v>0</v>
      </c>
      <c r="G199" s="425">
        <f>+E199*'B.Skupna rekapitulacija'!$C$9</f>
        <v>0</v>
      </c>
      <c r="H199" s="425">
        <f>+G199*D199</f>
        <v>0</v>
      </c>
      <c r="I199" s="427">
        <f>+E199*(1-'B.Skupna rekapitulacija'!$C$9)</f>
        <v>0</v>
      </c>
      <c r="J199" s="426">
        <f>+I199*D199</f>
        <v>0</v>
      </c>
    </row>
    <row r="200" spans="1:10" s="503" customFormat="1" ht="115.5">
      <c r="A200" s="476"/>
      <c r="B200" s="639" t="s">
        <v>3081</v>
      </c>
      <c r="C200" s="621"/>
      <c r="D200" s="610"/>
      <c r="E200" s="605"/>
      <c r="F200" s="327"/>
      <c r="G200" s="502"/>
      <c r="H200" s="328"/>
    </row>
    <row r="201" spans="1:10" s="503" customFormat="1">
      <c r="A201" s="476"/>
      <c r="B201" s="496"/>
      <c r="C201" s="621"/>
      <c r="D201" s="610"/>
      <c r="E201" s="605"/>
      <c r="F201" s="327"/>
      <c r="G201" s="502"/>
      <c r="H201" s="328"/>
    </row>
    <row r="202" spans="1:10" s="503" customFormat="1">
      <c r="A202" s="476" t="s">
        <v>2069</v>
      </c>
      <c r="B202" s="496" t="s">
        <v>2070</v>
      </c>
      <c r="C202" s="621"/>
      <c r="D202" s="610"/>
      <c r="E202" s="605"/>
      <c r="F202" s="327"/>
      <c r="G202" s="502"/>
      <c r="H202" s="328"/>
    </row>
    <row r="203" spans="1:10" s="503" customFormat="1">
      <c r="A203" s="476"/>
      <c r="B203" s="496" t="s">
        <v>2071</v>
      </c>
      <c r="C203" s="621"/>
      <c r="D203" s="610"/>
      <c r="E203" s="605"/>
      <c r="F203" s="327"/>
      <c r="G203" s="502"/>
      <c r="H203" s="328"/>
    </row>
    <row r="204" spans="1:10" s="503" customFormat="1">
      <c r="A204" s="476"/>
      <c r="B204" s="496" t="s">
        <v>2072</v>
      </c>
      <c r="C204" s="476" t="s">
        <v>15</v>
      </c>
      <c r="D204" s="610">
        <v>3</v>
      </c>
      <c r="E204" s="604"/>
      <c r="F204" s="72">
        <f>+E204*D204</f>
        <v>0</v>
      </c>
      <c r="G204" s="425">
        <f>+E204*'B.Skupna rekapitulacija'!$C$9</f>
        <v>0</v>
      </c>
      <c r="H204" s="425">
        <f>+G204*D204</f>
        <v>0</v>
      </c>
      <c r="I204" s="427">
        <f>+E204*(1-'B.Skupna rekapitulacija'!$C$9)</f>
        <v>0</v>
      </c>
      <c r="J204" s="426">
        <f>+I204*D204</f>
        <v>0</v>
      </c>
    </row>
    <row r="205" spans="1:10" s="503" customFormat="1">
      <c r="A205" s="476"/>
      <c r="B205" s="496"/>
      <c r="C205" s="621"/>
      <c r="D205" s="610"/>
      <c r="E205" s="607"/>
      <c r="F205" s="327"/>
      <c r="G205" s="502"/>
      <c r="H205" s="328"/>
    </row>
    <row r="206" spans="1:10" s="503" customFormat="1">
      <c r="A206" s="476">
        <v>2</v>
      </c>
      <c r="B206" s="496" t="s">
        <v>2073</v>
      </c>
      <c r="C206" s="621"/>
      <c r="D206" s="610"/>
      <c r="E206" s="607"/>
      <c r="F206" s="327"/>
      <c r="G206" s="502"/>
      <c r="H206" s="328"/>
    </row>
    <row r="207" spans="1:10" s="503" customFormat="1">
      <c r="A207" s="476"/>
      <c r="B207" s="496"/>
      <c r="C207" s="621"/>
      <c r="D207" s="610"/>
      <c r="E207" s="607"/>
      <c r="F207" s="327"/>
      <c r="G207" s="502"/>
      <c r="H207" s="328"/>
    </row>
    <row r="208" spans="1:10" s="503" customFormat="1">
      <c r="A208" s="476" t="s">
        <v>1915</v>
      </c>
      <c r="B208" s="501" t="s">
        <v>2074</v>
      </c>
      <c r="C208" s="621"/>
      <c r="D208" s="610"/>
      <c r="E208" s="607"/>
      <c r="F208" s="327"/>
      <c r="G208" s="502"/>
      <c r="H208" s="328"/>
    </row>
    <row r="209" spans="1:10" s="503" customFormat="1">
      <c r="A209" s="476"/>
      <c r="B209" s="496" t="s">
        <v>2075</v>
      </c>
      <c r="C209" s="621"/>
      <c r="D209" s="610"/>
      <c r="E209" s="607"/>
      <c r="F209" s="327"/>
      <c r="G209" s="502"/>
      <c r="H209" s="328"/>
    </row>
    <row r="210" spans="1:10" s="503" customFormat="1">
      <c r="A210" s="476"/>
      <c r="B210" s="496" t="s">
        <v>2076</v>
      </c>
      <c r="C210" s="621"/>
      <c r="D210" s="610"/>
      <c r="E210" s="607"/>
      <c r="F210" s="327"/>
      <c r="G210" s="502"/>
      <c r="H210" s="328"/>
    </row>
    <row r="211" spans="1:10" s="503" customFormat="1">
      <c r="A211" s="476"/>
      <c r="B211" s="496" t="s">
        <v>2077</v>
      </c>
      <c r="C211" s="621"/>
      <c r="D211" s="610"/>
      <c r="E211" s="607"/>
      <c r="F211" s="327"/>
      <c r="G211" s="502"/>
      <c r="H211" s="328"/>
    </row>
    <row r="212" spans="1:10" s="503" customFormat="1">
      <c r="A212" s="476" t="s">
        <v>237</v>
      </c>
      <c r="B212" s="496" t="s">
        <v>2101</v>
      </c>
      <c r="C212" s="476" t="s">
        <v>15</v>
      </c>
      <c r="D212" s="610">
        <v>6</v>
      </c>
      <c r="E212" s="604"/>
      <c r="F212" s="72">
        <f>+E212*D212</f>
        <v>0</v>
      </c>
      <c r="G212" s="425">
        <f>+E212*'B.Skupna rekapitulacija'!$C$9</f>
        <v>0</v>
      </c>
      <c r="H212" s="425">
        <f>+G212*D212</f>
        <v>0</v>
      </c>
      <c r="I212" s="427">
        <f>+E212*(1-'B.Skupna rekapitulacija'!$C$9)</f>
        <v>0</v>
      </c>
      <c r="J212" s="426">
        <f>+I212*D212</f>
        <v>0</v>
      </c>
    </row>
    <row r="213" spans="1:10" s="503" customFormat="1" ht="115.5">
      <c r="A213" s="476"/>
      <c r="B213" s="639" t="s">
        <v>3081</v>
      </c>
      <c r="C213" s="621"/>
      <c r="D213" s="610"/>
      <c r="E213" s="607"/>
      <c r="F213" s="327"/>
      <c r="G213" s="502"/>
      <c r="H213" s="328"/>
    </row>
    <row r="214" spans="1:10" s="503" customFormat="1">
      <c r="A214" s="476"/>
      <c r="B214" s="496"/>
      <c r="C214" s="621"/>
      <c r="D214" s="610"/>
      <c r="E214" s="607"/>
      <c r="F214" s="327"/>
      <c r="G214" s="502"/>
      <c r="H214" s="328"/>
    </row>
    <row r="215" spans="1:10" s="503" customFormat="1">
      <c r="A215" s="476">
        <v>3</v>
      </c>
      <c r="B215" s="496" t="s">
        <v>2078</v>
      </c>
      <c r="C215" s="621"/>
      <c r="D215" s="610"/>
      <c r="E215" s="607"/>
      <c r="F215" s="327"/>
      <c r="G215" s="502"/>
      <c r="H215" s="328"/>
    </row>
    <row r="216" spans="1:10" s="503" customFormat="1">
      <c r="A216" s="476"/>
      <c r="B216" s="496" t="s">
        <v>2079</v>
      </c>
      <c r="C216" s="621"/>
      <c r="D216" s="610"/>
      <c r="E216" s="607"/>
      <c r="F216" s="327"/>
      <c r="G216" s="502"/>
      <c r="H216" s="328"/>
    </row>
    <row r="217" spans="1:10" s="503" customFormat="1">
      <c r="A217" s="476"/>
      <c r="B217" s="496" t="s">
        <v>2080</v>
      </c>
      <c r="C217" s="621"/>
      <c r="D217" s="610"/>
      <c r="E217" s="607"/>
      <c r="F217" s="327"/>
      <c r="G217" s="502"/>
      <c r="H217" s="328"/>
    </row>
    <row r="218" spans="1:10" s="503" customFormat="1">
      <c r="A218" s="476"/>
      <c r="B218" s="496" t="s">
        <v>2081</v>
      </c>
      <c r="C218" s="621"/>
      <c r="D218" s="610"/>
      <c r="E218" s="607"/>
      <c r="F218" s="327"/>
      <c r="G218" s="502"/>
      <c r="H218" s="328"/>
    </row>
    <row r="219" spans="1:10" s="503" customFormat="1">
      <c r="A219" s="476"/>
      <c r="B219" s="496" t="s">
        <v>2082</v>
      </c>
      <c r="C219" s="621"/>
      <c r="D219" s="610"/>
      <c r="E219" s="607"/>
      <c r="F219" s="327"/>
      <c r="G219" s="502"/>
      <c r="H219" s="328"/>
    </row>
    <row r="220" spans="1:10" s="503" customFormat="1">
      <c r="A220" s="476"/>
      <c r="B220" s="496" t="s">
        <v>2083</v>
      </c>
      <c r="C220" s="621"/>
      <c r="D220" s="610"/>
      <c r="E220" s="607"/>
      <c r="F220" s="327"/>
      <c r="G220" s="502"/>
      <c r="H220" s="328"/>
    </row>
    <row r="221" spans="1:10" s="503" customFormat="1">
      <c r="A221" s="476"/>
      <c r="B221" s="496" t="s">
        <v>2084</v>
      </c>
      <c r="C221" s="621"/>
      <c r="D221" s="610"/>
      <c r="E221" s="607"/>
      <c r="F221" s="327"/>
      <c r="G221" s="502"/>
      <c r="H221" s="328"/>
    </row>
    <row r="222" spans="1:10" s="503" customFormat="1">
      <c r="A222" s="476"/>
      <c r="B222" s="496" t="s">
        <v>2085</v>
      </c>
      <c r="C222" s="621"/>
      <c r="D222" s="610"/>
      <c r="E222" s="607"/>
      <c r="F222" s="327"/>
      <c r="G222" s="502"/>
      <c r="H222" s="328"/>
    </row>
    <row r="223" spans="1:10" s="503" customFormat="1">
      <c r="A223" s="476"/>
      <c r="B223" s="496" t="s">
        <v>2086</v>
      </c>
      <c r="C223" s="621"/>
      <c r="D223" s="610"/>
      <c r="E223" s="607"/>
      <c r="F223" s="327"/>
      <c r="G223" s="502"/>
      <c r="H223" s="328"/>
    </row>
    <row r="224" spans="1:10" s="503" customFormat="1">
      <c r="A224" s="476" t="s">
        <v>237</v>
      </c>
      <c r="B224" s="496" t="s">
        <v>2102</v>
      </c>
      <c r="C224" s="476" t="s">
        <v>15</v>
      </c>
      <c r="D224" s="610">
        <v>1</v>
      </c>
      <c r="E224" s="604"/>
      <c r="F224" s="72">
        <f>+E224*D224</f>
        <v>0</v>
      </c>
      <c r="G224" s="425">
        <f>+E224*'B.Skupna rekapitulacija'!$C$9</f>
        <v>0</v>
      </c>
      <c r="H224" s="425">
        <f>+G224*D224</f>
        <v>0</v>
      </c>
      <c r="I224" s="427">
        <f>+E224*(1-'B.Skupna rekapitulacija'!$C$9)</f>
        <v>0</v>
      </c>
      <c r="J224" s="426">
        <f>+I224*D224</f>
        <v>0</v>
      </c>
    </row>
    <row r="225" spans="1:10" s="503" customFormat="1" ht="115.5">
      <c r="A225" s="476"/>
      <c r="B225" s="639" t="s">
        <v>3081</v>
      </c>
      <c r="C225" s="621"/>
      <c r="D225" s="610"/>
      <c r="E225" s="607"/>
      <c r="F225" s="327"/>
      <c r="G225" s="502"/>
      <c r="H225" s="328"/>
    </row>
    <row r="226" spans="1:10" s="503" customFormat="1">
      <c r="A226" s="476"/>
      <c r="B226" s="489"/>
      <c r="C226" s="621"/>
      <c r="D226" s="610"/>
      <c r="E226" s="607"/>
      <c r="F226" s="327"/>
      <c r="G226" s="502"/>
      <c r="H226" s="328"/>
    </row>
    <row r="227" spans="1:10" s="503" customFormat="1">
      <c r="A227" s="476" t="s">
        <v>237</v>
      </c>
      <c r="B227" s="496" t="s">
        <v>2103</v>
      </c>
      <c r="C227" s="476" t="s">
        <v>15</v>
      </c>
      <c r="D227" s="610">
        <v>1</v>
      </c>
      <c r="E227" s="604"/>
      <c r="F227" s="72">
        <f>+E227*D227</f>
        <v>0</v>
      </c>
      <c r="G227" s="425">
        <f>+E227*'B.Skupna rekapitulacija'!$C$9</f>
        <v>0</v>
      </c>
      <c r="H227" s="425">
        <f>+G227*D227</f>
        <v>0</v>
      </c>
      <c r="I227" s="427">
        <f>+E227*(1-'B.Skupna rekapitulacija'!$C$9)</f>
        <v>0</v>
      </c>
      <c r="J227" s="426">
        <f>+I227*D227</f>
        <v>0</v>
      </c>
    </row>
    <row r="228" spans="1:10" s="503" customFormat="1" ht="115.5">
      <c r="A228" s="298"/>
      <c r="B228" s="639" t="s">
        <v>3081</v>
      </c>
      <c r="C228" s="240"/>
      <c r="D228" s="481"/>
      <c r="E228" s="326"/>
      <c r="F228" s="327"/>
      <c r="G228" s="502"/>
      <c r="H228" s="328"/>
    </row>
    <row r="229" spans="1:10" s="503" customFormat="1">
      <c r="A229" s="298"/>
      <c r="B229" s="256"/>
      <c r="C229" s="240"/>
      <c r="D229" s="481"/>
      <c r="E229" s="326"/>
      <c r="F229" s="327"/>
      <c r="G229" s="502"/>
      <c r="H229" s="328"/>
    </row>
    <row r="230" spans="1:10" s="147" customFormat="1" ht="20.100000000000001" customHeight="1" thickBot="1">
      <c r="A230" s="201" t="s">
        <v>1547</v>
      </c>
      <c r="B230" s="140" t="s">
        <v>1549</v>
      </c>
      <c r="C230" s="141"/>
      <c r="D230" s="141"/>
      <c r="E230" s="146"/>
      <c r="F230" s="146">
        <f>SUM(F61:F228)</f>
        <v>0</v>
      </c>
      <c r="G230" s="146"/>
      <c r="H230" s="146">
        <f>SUM(H61:H228)</f>
        <v>0</v>
      </c>
      <c r="I230" s="146"/>
      <c r="J230" s="146">
        <f>SUM(J61:J228)</f>
        <v>0</v>
      </c>
    </row>
    <row r="231" spans="1:10" s="22" customFormat="1" ht="15" customHeight="1" thickTop="1">
      <c r="A231" s="220"/>
      <c r="B231" s="23"/>
      <c r="C231" s="221"/>
      <c r="D231" s="222"/>
      <c r="E231" s="20"/>
      <c r="F231" s="21"/>
      <c r="G231" s="126"/>
      <c r="H231" s="127"/>
    </row>
    <row r="232" spans="1:10" s="22" customFormat="1" ht="15" customHeight="1">
      <c r="A232" s="220"/>
      <c r="B232" s="23"/>
      <c r="C232" s="221"/>
      <c r="D232" s="222"/>
      <c r="E232" s="20"/>
      <c r="F232" s="21"/>
      <c r="G232" s="126"/>
      <c r="H232" s="127"/>
    </row>
    <row r="233" spans="1:10" s="22" customFormat="1" ht="15" customHeight="1">
      <c r="A233" s="220"/>
      <c r="B233" s="23"/>
      <c r="C233" s="221"/>
      <c r="D233" s="222"/>
      <c r="E233" s="20"/>
      <c r="F233" s="21"/>
      <c r="G233" s="126"/>
      <c r="H233" s="127"/>
    </row>
    <row r="234" spans="1:10" s="22" customFormat="1" ht="15" customHeight="1">
      <c r="A234" s="220"/>
      <c r="B234" s="23"/>
      <c r="C234" s="221"/>
      <c r="D234" s="222"/>
      <c r="E234" s="20"/>
      <c r="F234" s="21"/>
      <c r="G234" s="126"/>
      <c r="H234" s="127"/>
    </row>
    <row r="235" spans="1:10" s="22" customFormat="1" ht="15" customHeight="1">
      <c r="A235" s="220"/>
      <c r="B235" s="23"/>
      <c r="C235" s="221"/>
      <c r="D235" s="222"/>
      <c r="E235" s="20"/>
      <c r="F235" s="21"/>
      <c r="G235" s="126"/>
      <c r="H235" s="127"/>
    </row>
    <row r="236" spans="1:10" s="22" customFormat="1" ht="15" customHeight="1">
      <c r="A236" s="220"/>
      <c r="B236" s="23"/>
      <c r="C236" s="221"/>
      <c r="D236" s="222"/>
      <c r="E236" s="20"/>
      <c r="F236" s="21"/>
      <c r="G236" s="126"/>
      <c r="H236" s="127"/>
    </row>
    <row r="237" spans="1:10" s="22" customFormat="1" ht="15" customHeight="1">
      <c r="A237" s="220"/>
      <c r="B237" s="23"/>
      <c r="C237" s="221"/>
      <c r="D237" s="222"/>
      <c r="E237" s="20"/>
      <c r="F237" s="21"/>
      <c r="G237" s="126"/>
      <c r="H237" s="127"/>
    </row>
    <row r="238" spans="1:10" s="22" customFormat="1" ht="15" customHeight="1">
      <c r="A238" s="220"/>
      <c r="B238" s="23"/>
      <c r="C238" s="221"/>
      <c r="D238" s="222"/>
      <c r="E238" s="20"/>
      <c r="F238" s="21"/>
      <c r="G238" s="126"/>
      <c r="H238" s="127"/>
    </row>
    <row r="239" spans="1:10" s="22" customFormat="1" ht="15" customHeight="1">
      <c r="A239" s="220"/>
      <c r="B239" s="23"/>
      <c r="C239" s="221"/>
      <c r="D239" s="222"/>
      <c r="E239" s="20"/>
      <c r="F239" s="21"/>
      <c r="G239" s="126"/>
      <c r="H239" s="127"/>
    </row>
    <row r="240" spans="1:10" s="22" customFormat="1" ht="15" customHeight="1">
      <c r="A240" s="220"/>
      <c r="B240" s="23"/>
      <c r="C240" s="221"/>
      <c r="D240" s="222"/>
      <c r="E240" s="20"/>
      <c r="F240" s="21"/>
      <c r="G240" s="126"/>
      <c r="H240" s="127"/>
    </row>
    <row r="241" spans="1:8" s="22" customFormat="1" ht="15" customHeight="1">
      <c r="A241" s="220"/>
      <c r="B241" s="23"/>
      <c r="C241" s="221"/>
      <c r="D241" s="222"/>
      <c r="E241" s="20"/>
      <c r="F241" s="21"/>
      <c r="G241" s="126"/>
      <c r="H241" s="127"/>
    </row>
    <row r="242" spans="1:8" s="22" customFormat="1" ht="15" customHeight="1">
      <c r="A242" s="220"/>
      <c r="B242" s="23"/>
      <c r="C242" s="221"/>
      <c r="D242" s="222"/>
      <c r="E242" s="20"/>
      <c r="F242" s="21"/>
      <c r="G242" s="126"/>
      <c r="H242" s="127"/>
    </row>
    <row r="243" spans="1:8" s="22" customFormat="1" ht="15" customHeight="1">
      <c r="A243" s="220"/>
      <c r="B243" s="23"/>
      <c r="C243" s="221"/>
      <c r="D243" s="222"/>
      <c r="E243" s="20"/>
      <c r="F243" s="21"/>
      <c r="G243" s="126"/>
      <c r="H243" s="127"/>
    </row>
    <row r="244" spans="1:8" s="22" customFormat="1" ht="15" customHeight="1">
      <c r="A244" s="220"/>
      <c r="B244" s="23"/>
      <c r="C244" s="221"/>
      <c r="D244" s="222"/>
      <c r="E244" s="20"/>
      <c r="F244" s="21"/>
      <c r="G244" s="126"/>
      <c r="H244" s="127"/>
    </row>
    <row r="245" spans="1:8" s="22" customFormat="1" ht="15" customHeight="1">
      <c r="A245" s="220"/>
      <c r="B245" s="23"/>
      <c r="C245" s="221"/>
      <c r="D245" s="222"/>
      <c r="E245" s="20"/>
      <c r="F245" s="21"/>
      <c r="G245" s="126"/>
      <c r="H245" s="127"/>
    </row>
    <row r="246" spans="1:8" s="22" customFormat="1" ht="15" customHeight="1">
      <c r="A246" s="220"/>
      <c r="B246" s="23"/>
      <c r="C246" s="221"/>
      <c r="D246" s="222"/>
      <c r="E246" s="20"/>
      <c r="F246" s="21"/>
      <c r="G246" s="126"/>
      <c r="H246" s="127"/>
    </row>
    <row r="247" spans="1:8" s="22" customFormat="1" ht="15" customHeight="1">
      <c r="A247" s="220"/>
      <c r="B247" s="23"/>
      <c r="C247" s="221"/>
      <c r="D247" s="222"/>
      <c r="E247" s="20"/>
      <c r="F247" s="21"/>
      <c r="G247" s="126"/>
      <c r="H247" s="127"/>
    </row>
    <row r="248" spans="1:8" s="22" customFormat="1" ht="15" customHeight="1">
      <c r="A248" s="220"/>
      <c r="B248" s="23"/>
      <c r="C248" s="221"/>
      <c r="D248" s="222"/>
      <c r="E248" s="20"/>
      <c r="F248" s="21"/>
      <c r="G248" s="126"/>
      <c r="H248" s="127"/>
    </row>
    <row r="249" spans="1:8" s="22" customFormat="1" ht="15" customHeight="1">
      <c r="A249" s="220"/>
      <c r="B249" s="23"/>
      <c r="C249" s="221"/>
      <c r="D249" s="222"/>
      <c r="E249" s="20"/>
      <c r="F249" s="21"/>
      <c r="G249" s="126"/>
      <c r="H249" s="127"/>
    </row>
    <row r="250" spans="1:8" s="22" customFormat="1" ht="15" customHeight="1">
      <c r="A250" s="220"/>
      <c r="B250" s="23"/>
      <c r="C250" s="221"/>
      <c r="D250" s="222"/>
      <c r="E250" s="20"/>
      <c r="F250" s="21"/>
      <c r="G250" s="126"/>
      <c r="H250" s="127"/>
    </row>
    <row r="251" spans="1:8" s="22" customFormat="1" ht="15" customHeight="1">
      <c r="A251" s="220"/>
      <c r="B251" s="23"/>
      <c r="C251" s="221"/>
      <c r="D251" s="222"/>
      <c r="E251" s="20"/>
      <c r="F251" s="21"/>
      <c r="G251" s="126"/>
      <c r="H251" s="127"/>
    </row>
    <row r="252" spans="1:8" s="22" customFormat="1" ht="15" customHeight="1">
      <c r="A252" s="220"/>
      <c r="B252" s="23"/>
      <c r="C252" s="221"/>
      <c r="D252" s="222"/>
      <c r="E252" s="20"/>
      <c r="F252" s="21"/>
      <c r="G252" s="126"/>
      <c r="H252" s="127"/>
    </row>
    <row r="253" spans="1:8" s="22" customFormat="1" ht="15" customHeight="1">
      <c r="A253" s="220"/>
      <c r="B253" s="23"/>
      <c r="C253" s="221"/>
      <c r="D253" s="222"/>
      <c r="E253" s="20"/>
      <c r="F253" s="21"/>
      <c r="G253" s="126"/>
      <c r="H253" s="127"/>
    </row>
    <row r="254" spans="1:8" s="22" customFormat="1" ht="15" customHeight="1">
      <c r="A254" s="220"/>
      <c r="B254" s="23"/>
      <c r="C254" s="221"/>
      <c r="D254" s="222"/>
      <c r="E254" s="20"/>
      <c r="F254" s="21"/>
      <c r="G254" s="126"/>
      <c r="H254" s="127"/>
    </row>
    <row r="255" spans="1:8" s="22" customFormat="1" ht="15" customHeight="1">
      <c r="A255" s="220"/>
      <c r="B255" s="23"/>
      <c r="C255" s="221"/>
      <c r="D255" s="222"/>
      <c r="E255" s="20"/>
      <c r="F255" s="21"/>
      <c r="G255" s="126"/>
      <c r="H255" s="127"/>
    </row>
    <row r="256" spans="1:8" s="22" customFormat="1" ht="15" customHeight="1">
      <c r="A256" s="220"/>
      <c r="B256" s="23"/>
      <c r="C256" s="221"/>
      <c r="D256" s="222"/>
      <c r="E256" s="20"/>
      <c r="F256" s="21"/>
      <c r="G256" s="126"/>
      <c r="H256" s="127"/>
    </row>
    <row r="257" spans="1:8" s="22" customFormat="1" ht="15" customHeight="1">
      <c r="A257" s="220"/>
      <c r="B257" s="23"/>
      <c r="C257" s="221"/>
      <c r="D257" s="222"/>
      <c r="E257" s="20"/>
      <c r="F257" s="21"/>
      <c r="G257" s="126"/>
      <c r="H257" s="127"/>
    </row>
    <row r="258" spans="1:8" s="22" customFormat="1" ht="15" customHeight="1">
      <c r="A258" s="220"/>
      <c r="B258" s="23"/>
      <c r="C258" s="221"/>
      <c r="D258" s="222"/>
      <c r="E258" s="20"/>
      <c r="F258" s="21"/>
      <c r="G258" s="126"/>
      <c r="H258" s="127"/>
    </row>
    <row r="259" spans="1:8" s="22" customFormat="1" ht="15" customHeight="1">
      <c r="A259" s="220"/>
      <c r="B259" s="23"/>
      <c r="C259" s="221"/>
      <c r="D259" s="222"/>
      <c r="E259" s="20"/>
      <c r="F259" s="21"/>
      <c r="G259" s="126"/>
      <c r="H259" s="127"/>
    </row>
    <row r="260" spans="1:8" s="22" customFormat="1" ht="15" customHeight="1">
      <c r="A260" s="220"/>
      <c r="B260" s="23"/>
      <c r="C260" s="221"/>
      <c r="D260" s="222"/>
      <c r="E260" s="20"/>
      <c r="F260" s="21"/>
      <c r="G260" s="126"/>
      <c r="H260" s="127"/>
    </row>
    <row r="261" spans="1:8" s="22" customFormat="1" ht="15" customHeight="1">
      <c r="A261" s="220"/>
      <c r="B261" s="23"/>
      <c r="C261" s="221"/>
      <c r="D261" s="222"/>
      <c r="E261" s="20"/>
      <c r="F261" s="21"/>
      <c r="G261" s="126"/>
      <c r="H261" s="127"/>
    </row>
    <row r="262" spans="1:8" s="22" customFormat="1" ht="15" customHeight="1">
      <c r="A262" s="220"/>
      <c r="B262" s="23"/>
      <c r="C262" s="221"/>
      <c r="D262" s="222"/>
      <c r="E262" s="20"/>
      <c r="F262" s="21"/>
      <c r="G262" s="126"/>
      <c r="H262" s="127"/>
    </row>
    <row r="263" spans="1:8" s="22" customFormat="1" ht="15" customHeight="1">
      <c r="A263" s="220"/>
      <c r="B263" s="23"/>
      <c r="C263" s="221"/>
      <c r="D263" s="222"/>
      <c r="E263" s="20"/>
      <c r="F263" s="21"/>
      <c r="G263" s="126"/>
      <c r="H263" s="127"/>
    </row>
    <row r="264" spans="1:8" s="22" customFormat="1" ht="15" customHeight="1">
      <c r="A264" s="220"/>
      <c r="B264" s="23"/>
      <c r="C264" s="221"/>
      <c r="D264" s="222"/>
      <c r="E264" s="20"/>
      <c r="F264" s="21"/>
      <c r="G264" s="126"/>
      <c r="H264" s="127"/>
    </row>
    <row r="265" spans="1:8" s="22" customFormat="1" ht="15" customHeight="1">
      <c r="A265" s="220"/>
      <c r="B265" s="23"/>
      <c r="C265" s="221"/>
      <c r="D265" s="222"/>
      <c r="E265" s="20"/>
      <c r="F265" s="21"/>
      <c r="G265" s="126"/>
      <c r="H265" s="127"/>
    </row>
    <row r="266" spans="1:8" s="22" customFormat="1" ht="15" customHeight="1">
      <c r="A266" s="220"/>
      <c r="B266" s="23"/>
      <c r="C266" s="221"/>
      <c r="D266" s="222"/>
      <c r="E266" s="20"/>
      <c r="F266" s="21"/>
      <c r="G266" s="126"/>
      <c r="H266" s="127"/>
    </row>
    <row r="267" spans="1:8" s="22" customFormat="1" ht="15" customHeight="1">
      <c r="A267" s="220"/>
      <c r="B267" s="23"/>
      <c r="C267" s="221"/>
      <c r="D267" s="222"/>
      <c r="E267" s="20"/>
      <c r="F267" s="21"/>
      <c r="G267" s="126"/>
      <c r="H267" s="127"/>
    </row>
    <row r="268" spans="1:8" s="22" customFormat="1" ht="15" customHeight="1">
      <c r="A268" s="220"/>
      <c r="B268" s="23"/>
      <c r="C268" s="221"/>
      <c r="D268" s="222"/>
      <c r="E268" s="20"/>
      <c r="F268" s="21"/>
      <c r="G268" s="126"/>
      <c r="H268" s="127"/>
    </row>
    <row r="269" spans="1:8" s="22" customFormat="1" ht="15" customHeight="1">
      <c r="A269" s="220"/>
      <c r="B269" s="23"/>
      <c r="C269" s="221"/>
      <c r="D269" s="222"/>
      <c r="E269" s="20"/>
      <c r="F269" s="21"/>
      <c r="G269" s="126"/>
      <c r="H269" s="127"/>
    </row>
    <row r="270" spans="1:8" s="22" customFormat="1" ht="15" customHeight="1">
      <c r="A270" s="220"/>
      <c r="B270" s="23"/>
      <c r="C270" s="221"/>
      <c r="D270" s="222"/>
      <c r="E270" s="20"/>
      <c r="F270" s="21"/>
      <c r="G270" s="126"/>
      <c r="H270" s="127"/>
    </row>
    <row r="271" spans="1:8" s="22" customFormat="1" ht="15" customHeight="1">
      <c r="A271" s="220"/>
      <c r="B271" s="23"/>
      <c r="C271" s="221"/>
      <c r="D271" s="222"/>
      <c r="E271" s="20"/>
      <c r="F271" s="21"/>
      <c r="G271" s="126"/>
      <c r="H271" s="127"/>
    </row>
    <row r="272" spans="1:8" s="22" customFormat="1" ht="15" customHeight="1">
      <c r="A272" s="220"/>
      <c r="B272" s="23"/>
      <c r="C272" s="221"/>
      <c r="D272" s="222"/>
      <c r="E272" s="20"/>
      <c r="F272" s="21"/>
      <c r="G272" s="126"/>
      <c r="H272" s="127"/>
    </row>
    <row r="273" spans="1:8" s="22" customFormat="1" ht="15" customHeight="1">
      <c r="A273" s="220"/>
      <c r="B273" s="23"/>
      <c r="C273" s="221"/>
      <c r="D273" s="222"/>
      <c r="E273" s="20"/>
      <c r="F273" s="21"/>
      <c r="G273" s="126"/>
      <c r="H273" s="127"/>
    </row>
    <row r="274" spans="1:8" s="22" customFormat="1" ht="15" customHeight="1">
      <c r="A274" s="220"/>
      <c r="B274" s="23"/>
      <c r="C274" s="221"/>
      <c r="D274" s="222"/>
      <c r="E274" s="20"/>
      <c r="F274" s="21"/>
      <c r="G274" s="126"/>
      <c r="H274" s="127"/>
    </row>
    <row r="275" spans="1:8" s="22" customFormat="1" ht="15" customHeight="1">
      <c r="A275" s="220"/>
      <c r="B275" s="23"/>
      <c r="C275" s="221"/>
      <c r="D275" s="222"/>
      <c r="E275" s="20"/>
      <c r="F275" s="21"/>
      <c r="G275" s="126"/>
      <c r="H275" s="127"/>
    </row>
    <row r="276" spans="1:8" s="22" customFormat="1" ht="15" customHeight="1">
      <c r="A276" s="220"/>
      <c r="B276" s="23"/>
      <c r="C276" s="221"/>
      <c r="D276" s="222"/>
      <c r="E276" s="20"/>
      <c r="F276" s="21"/>
      <c r="G276" s="126"/>
      <c r="H276" s="127"/>
    </row>
    <row r="277" spans="1:8" s="22" customFormat="1" ht="15" customHeight="1">
      <c r="A277" s="220"/>
      <c r="B277" s="23"/>
      <c r="C277" s="221"/>
      <c r="D277" s="222"/>
      <c r="E277" s="20"/>
      <c r="F277" s="21"/>
      <c r="G277" s="126"/>
      <c r="H277" s="127"/>
    </row>
    <row r="278" spans="1:8" s="22" customFormat="1" ht="15" customHeight="1">
      <c r="A278" s="220"/>
      <c r="B278" s="23"/>
      <c r="C278" s="221"/>
      <c r="D278" s="222"/>
      <c r="E278" s="20"/>
      <c r="F278" s="21"/>
      <c r="G278" s="126"/>
      <c r="H278" s="127"/>
    </row>
    <row r="279" spans="1:8" s="22" customFormat="1" ht="15" customHeight="1">
      <c r="A279" s="220"/>
      <c r="B279" s="23"/>
      <c r="C279" s="221"/>
      <c r="D279" s="222"/>
      <c r="E279" s="20"/>
      <c r="F279" s="21"/>
      <c r="G279" s="126"/>
      <c r="H279" s="127"/>
    </row>
    <row r="280" spans="1:8" s="22" customFormat="1" ht="15" customHeight="1">
      <c r="A280" s="220"/>
      <c r="B280" s="23"/>
      <c r="C280" s="221"/>
      <c r="D280" s="222"/>
      <c r="E280" s="20"/>
      <c r="F280" s="21"/>
      <c r="G280" s="126"/>
      <c r="H280" s="127"/>
    </row>
    <row r="281" spans="1:8" s="22" customFormat="1" ht="15" customHeight="1">
      <c r="A281" s="220"/>
      <c r="B281" s="23"/>
      <c r="C281" s="221"/>
      <c r="D281" s="222"/>
      <c r="E281" s="20"/>
      <c r="F281" s="21"/>
      <c r="G281" s="126"/>
      <c r="H281" s="127"/>
    </row>
    <row r="282" spans="1:8" s="22" customFormat="1" ht="15" customHeight="1">
      <c r="A282" s="220"/>
      <c r="B282" s="23"/>
      <c r="C282" s="221"/>
      <c r="D282" s="222"/>
      <c r="E282" s="20"/>
      <c r="F282" s="21"/>
      <c r="G282" s="126"/>
      <c r="H282" s="127"/>
    </row>
    <row r="283" spans="1:8" s="22" customFormat="1" ht="15" customHeight="1">
      <c r="A283" s="220"/>
      <c r="B283" s="23"/>
      <c r="C283" s="221"/>
      <c r="D283" s="222"/>
      <c r="E283" s="20"/>
      <c r="F283" s="21"/>
      <c r="G283" s="126"/>
      <c r="H283" s="127"/>
    </row>
    <row r="284" spans="1:8" s="22" customFormat="1" ht="15" customHeight="1">
      <c r="A284" s="220"/>
      <c r="B284" s="23"/>
      <c r="C284" s="221"/>
      <c r="D284" s="222"/>
      <c r="E284" s="20"/>
      <c r="F284" s="21"/>
      <c r="G284" s="126"/>
      <c r="H284" s="127"/>
    </row>
    <row r="285" spans="1:8" s="22" customFormat="1" ht="15" customHeight="1">
      <c r="A285" s="220"/>
      <c r="B285" s="23"/>
      <c r="C285" s="221"/>
      <c r="D285" s="222"/>
      <c r="E285" s="20"/>
      <c r="F285" s="21"/>
      <c r="G285" s="126"/>
      <c r="H285" s="127"/>
    </row>
    <row r="286" spans="1:8" s="22" customFormat="1" ht="15" customHeight="1">
      <c r="A286" s="220"/>
      <c r="B286" s="23"/>
      <c r="C286" s="221"/>
      <c r="D286" s="222"/>
      <c r="E286" s="20"/>
      <c r="F286" s="21"/>
      <c r="G286" s="126"/>
      <c r="H286" s="127"/>
    </row>
    <row r="287" spans="1:8" s="22" customFormat="1" ht="15" customHeight="1">
      <c r="A287" s="220"/>
      <c r="B287" s="23"/>
      <c r="C287" s="221"/>
      <c r="D287" s="222"/>
      <c r="E287" s="20"/>
      <c r="F287" s="21"/>
      <c r="G287" s="126"/>
      <c r="H287" s="127"/>
    </row>
    <row r="288" spans="1:8" s="22" customFormat="1" ht="15" customHeight="1">
      <c r="A288" s="220"/>
      <c r="B288" s="23"/>
      <c r="C288" s="221"/>
      <c r="D288" s="222"/>
      <c r="E288" s="20"/>
      <c r="F288" s="21"/>
      <c r="G288" s="126"/>
      <c r="H288" s="127"/>
    </row>
    <row r="289" spans="1:8" s="22" customFormat="1" ht="15" customHeight="1">
      <c r="A289" s="220"/>
      <c r="B289" s="23"/>
      <c r="C289" s="221"/>
      <c r="D289" s="222"/>
      <c r="E289" s="20"/>
      <c r="F289" s="21"/>
      <c r="G289" s="126"/>
      <c r="H289" s="127"/>
    </row>
    <row r="290" spans="1:8" s="22" customFormat="1" ht="15" customHeight="1">
      <c r="A290" s="220"/>
      <c r="B290" s="23"/>
      <c r="C290" s="221"/>
      <c r="D290" s="222"/>
      <c r="E290" s="20"/>
      <c r="F290" s="21"/>
      <c r="G290" s="126"/>
      <c r="H290" s="127"/>
    </row>
    <row r="291" spans="1:8" s="22" customFormat="1" ht="15" customHeight="1">
      <c r="A291" s="220"/>
      <c r="B291" s="23"/>
      <c r="C291" s="221"/>
      <c r="D291" s="222"/>
      <c r="E291" s="20"/>
      <c r="F291" s="21"/>
      <c r="G291" s="126"/>
      <c r="H291" s="127"/>
    </row>
    <row r="292" spans="1:8" s="22" customFormat="1" ht="15" customHeight="1">
      <c r="A292" s="220"/>
      <c r="B292" s="23"/>
      <c r="C292" s="221"/>
      <c r="D292" s="222"/>
      <c r="E292" s="20"/>
      <c r="F292" s="21"/>
      <c r="G292" s="126"/>
      <c r="H292" s="127"/>
    </row>
    <row r="293" spans="1:8" s="22" customFormat="1" ht="15" customHeight="1">
      <c r="A293" s="220"/>
      <c r="B293" s="23"/>
      <c r="C293" s="221"/>
      <c r="D293" s="222"/>
      <c r="E293" s="20"/>
      <c r="F293" s="21"/>
      <c r="G293" s="126"/>
      <c r="H293" s="127"/>
    </row>
    <row r="294" spans="1:8" s="22" customFormat="1" ht="15" customHeight="1">
      <c r="A294" s="220"/>
      <c r="B294" s="23"/>
      <c r="C294" s="221"/>
      <c r="D294" s="222"/>
      <c r="E294" s="20"/>
      <c r="F294" s="21"/>
      <c r="G294" s="126"/>
      <c r="H294" s="127"/>
    </row>
    <row r="295" spans="1:8" s="22" customFormat="1" ht="15" customHeight="1">
      <c r="A295" s="220"/>
      <c r="B295" s="23"/>
      <c r="C295" s="221"/>
      <c r="D295" s="222"/>
      <c r="E295" s="20"/>
      <c r="F295" s="21"/>
      <c r="G295" s="126"/>
      <c r="H295" s="127"/>
    </row>
    <row r="296" spans="1:8" s="22" customFormat="1" ht="15" customHeight="1">
      <c r="A296" s="220"/>
      <c r="B296" s="23"/>
      <c r="C296" s="221"/>
      <c r="D296" s="222"/>
      <c r="E296" s="20"/>
      <c r="F296" s="21"/>
      <c r="G296" s="126"/>
      <c r="H296" s="127"/>
    </row>
    <row r="297" spans="1:8" s="22" customFormat="1" ht="15" customHeight="1">
      <c r="A297" s="220"/>
      <c r="B297" s="23"/>
      <c r="C297" s="221"/>
      <c r="D297" s="222"/>
      <c r="E297" s="20"/>
      <c r="F297" s="21"/>
      <c r="G297" s="126"/>
      <c r="H297" s="127"/>
    </row>
    <row r="298" spans="1:8" s="22" customFormat="1" ht="15" customHeight="1">
      <c r="A298" s="220"/>
      <c r="B298" s="23"/>
      <c r="C298" s="221"/>
      <c r="D298" s="222"/>
      <c r="E298" s="20"/>
      <c r="F298" s="21"/>
      <c r="G298" s="126"/>
      <c r="H298" s="127"/>
    </row>
    <row r="299" spans="1:8" s="22" customFormat="1" ht="15" customHeight="1">
      <c r="A299" s="220"/>
      <c r="B299" s="23"/>
      <c r="C299" s="221"/>
      <c r="D299" s="222"/>
      <c r="E299" s="20"/>
      <c r="F299" s="21"/>
      <c r="G299" s="126"/>
      <c r="H299" s="127"/>
    </row>
    <row r="300" spans="1:8" s="22" customFormat="1" ht="15" customHeight="1">
      <c r="A300" s="220"/>
      <c r="B300" s="23"/>
      <c r="C300" s="221"/>
      <c r="D300" s="222"/>
      <c r="E300" s="20"/>
      <c r="F300" s="21"/>
      <c r="G300" s="126"/>
      <c r="H300" s="127"/>
    </row>
    <row r="301" spans="1:8" s="22" customFormat="1" ht="15" customHeight="1">
      <c r="A301" s="220"/>
      <c r="B301" s="23"/>
      <c r="C301" s="221"/>
      <c r="D301" s="222"/>
      <c r="E301" s="20"/>
      <c r="F301" s="21"/>
      <c r="G301" s="126"/>
      <c r="H301" s="127"/>
    </row>
    <row r="302" spans="1:8" s="22" customFormat="1" ht="15" customHeight="1">
      <c r="A302" s="220"/>
      <c r="B302" s="23"/>
      <c r="C302" s="221"/>
      <c r="D302" s="222"/>
      <c r="E302" s="20"/>
      <c r="F302" s="21"/>
      <c r="G302" s="126"/>
      <c r="H302" s="127"/>
    </row>
    <row r="303" spans="1:8" s="22" customFormat="1" ht="15" customHeight="1">
      <c r="A303" s="220"/>
      <c r="B303" s="23"/>
      <c r="C303" s="221"/>
      <c r="D303" s="222"/>
      <c r="E303" s="20"/>
      <c r="F303" s="21"/>
      <c r="G303" s="126"/>
      <c r="H303" s="127"/>
    </row>
    <row r="304" spans="1:8" s="22" customFormat="1" ht="15" customHeight="1">
      <c r="A304" s="220"/>
      <c r="B304" s="23"/>
      <c r="C304" s="221"/>
      <c r="D304" s="222"/>
      <c r="E304" s="20"/>
      <c r="F304" s="21"/>
      <c r="G304" s="126"/>
      <c r="H304" s="127"/>
    </row>
    <row r="305" spans="1:8" s="22" customFormat="1" ht="15" customHeight="1">
      <c r="A305" s="220"/>
      <c r="B305" s="23"/>
      <c r="C305" s="221"/>
      <c r="D305" s="222"/>
      <c r="E305" s="20"/>
      <c r="F305" s="21"/>
      <c r="G305" s="126"/>
      <c r="H305" s="127"/>
    </row>
    <row r="306" spans="1:8" s="22" customFormat="1" ht="15" customHeight="1">
      <c r="A306" s="220"/>
      <c r="B306" s="23"/>
      <c r="C306" s="221"/>
      <c r="D306" s="222"/>
      <c r="E306" s="20"/>
      <c r="F306" s="21"/>
      <c r="G306" s="126"/>
      <c r="H306" s="127"/>
    </row>
    <row r="307" spans="1:8" s="22" customFormat="1" ht="15" customHeight="1">
      <c r="A307" s="220"/>
      <c r="B307" s="23"/>
      <c r="C307" s="221"/>
      <c r="D307" s="222"/>
      <c r="E307" s="20"/>
      <c r="F307" s="21"/>
      <c r="G307" s="126"/>
      <c r="H307" s="127"/>
    </row>
    <row r="308" spans="1:8" s="22" customFormat="1" ht="15" customHeight="1">
      <c r="A308" s="220"/>
      <c r="B308" s="23"/>
      <c r="C308" s="221"/>
      <c r="D308" s="222"/>
      <c r="E308" s="20"/>
      <c r="F308" s="21"/>
      <c r="G308" s="126"/>
      <c r="H308" s="127"/>
    </row>
    <row r="309" spans="1:8" s="22" customFormat="1" ht="15" customHeight="1">
      <c r="A309" s="220"/>
      <c r="B309" s="23"/>
      <c r="C309" s="221"/>
      <c r="D309" s="222"/>
      <c r="E309" s="20"/>
      <c r="F309" s="21"/>
      <c r="G309" s="126"/>
      <c r="H309" s="127"/>
    </row>
    <row r="310" spans="1:8" s="22" customFormat="1" ht="15" customHeight="1">
      <c r="A310" s="220"/>
      <c r="B310" s="23"/>
      <c r="C310" s="221"/>
      <c r="D310" s="222"/>
      <c r="E310" s="20"/>
      <c r="F310" s="21"/>
      <c r="G310" s="126"/>
      <c r="H310" s="127"/>
    </row>
    <row r="311" spans="1:8" s="22" customFormat="1" ht="15" customHeight="1">
      <c r="A311" s="220"/>
      <c r="B311" s="23"/>
      <c r="C311" s="221"/>
      <c r="D311" s="222"/>
      <c r="E311" s="20"/>
      <c r="F311" s="21"/>
      <c r="G311" s="126"/>
      <c r="H311" s="127"/>
    </row>
    <row r="312" spans="1:8" s="22" customFormat="1" ht="15" customHeight="1">
      <c r="A312" s="220"/>
      <c r="B312" s="23"/>
      <c r="C312" s="221"/>
      <c r="D312" s="222"/>
      <c r="E312" s="20"/>
      <c r="F312" s="21"/>
      <c r="G312" s="126"/>
      <c r="H312" s="127"/>
    </row>
    <row r="313" spans="1:8" s="22" customFormat="1" ht="15" customHeight="1">
      <c r="A313" s="220"/>
      <c r="B313" s="23"/>
      <c r="C313" s="221"/>
      <c r="D313" s="222"/>
      <c r="E313" s="20"/>
      <c r="F313" s="21"/>
      <c r="G313" s="126"/>
      <c r="H313" s="127"/>
    </row>
    <row r="314" spans="1:8" s="22" customFormat="1" ht="15" customHeight="1">
      <c r="A314" s="220"/>
      <c r="B314" s="23"/>
      <c r="C314" s="221"/>
      <c r="D314" s="222"/>
      <c r="E314" s="20"/>
      <c r="F314" s="21"/>
      <c r="G314" s="126"/>
      <c r="H314" s="127"/>
    </row>
    <row r="315" spans="1:8" s="22" customFormat="1" ht="15" customHeight="1">
      <c r="A315" s="220"/>
      <c r="B315" s="23"/>
      <c r="C315" s="221"/>
      <c r="D315" s="222"/>
      <c r="E315" s="20"/>
      <c r="F315" s="21"/>
      <c r="G315" s="126"/>
      <c r="H315" s="127"/>
    </row>
    <row r="316" spans="1:8" s="22" customFormat="1" ht="15" customHeight="1">
      <c r="A316" s="220"/>
      <c r="B316" s="23"/>
      <c r="C316" s="221"/>
      <c r="D316" s="222"/>
      <c r="E316" s="20"/>
      <c r="F316" s="21"/>
      <c r="G316" s="126"/>
      <c r="H316" s="127"/>
    </row>
    <row r="317" spans="1:8" s="22" customFormat="1" ht="15" customHeight="1">
      <c r="A317" s="220"/>
      <c r="B317" s="23"/>
      <c r="C317" s="221"/>
      <c r="D317" s="222"/>
      <c r="E317" s="20"/>
      <c r="F317" s="21"/>
      <c r="G317" s="126"/>
      <c r="H317" s="127"/>
    </row>
    <row r="318" spans="1:8" s="22" customFormat="1" ht="15" customHeight="1">
      <c r="A318" s="220"/>
      <c r="B318" s="23"/>
      <c r="C318" s="221"/>
      <c r="D318" s="222"/>
      <c r="E318" s="20"/>
      <c r="F318" s="21"/>
      <c r="G318" s="126"/>
      <c r="H318" s="127"/>
    </row>
    <row r="319" spans="1:8" s="22" customFormat="1" ht="15" customHeight="1">
      <c r="A319" s="220"/>
      <c r="B319" s="23"/>
      <c r="C319" s="221"/>
      <c r="D319" s="222"/>
      <c r="E319" s="20"/>
      <c r="F319" s="21"/>
      <c r="G319" s="126"/>
      <c r="H319" s="127"/>
    </row>
    <row r="320" spans="1:8" s="22" customFormat="1" ht="15" customHeight="1">
      <c r="A320" s="220"/>
      <c r="B320" s="23"/>
      <c r="C320" s="221"/>
      <c r="D320" s="222"/>
      <c r="E320" s="20"/>
      <c r="F320" s="21"/>
      <c r="G320" s="126"/>
      <c r="H320" s="127"/>
    </row>
    <row r="321" spans="1:8" s="22" customFormat="1" ht="15" customHeight="1">
      <c r="A321" s="220"/>
      <c r="B321" s="23"/>
      <c r="C321" s="221"/>
      <c r="D321" s="222"/>
      <c r="E321" s="20"/>
      <c r="F321" s="21"/>
      <c r="G321" s="126"/>
      <c r="H321" s="127"/>
    </row>
    <row r="322" spans="1:8" s="22" customFormat="1" ht="15" customHeight="1">
      <c r="A322" s="220"/>
      <c r="B322" s="23"/>
      <c r="C322" s="221"/>
      <c r="D322" s="222"/>
      <c r="E322" s="20"/>
      <c r="F322" s="21"/>
      <c r="G322" s="126"/>
      <c r="H322" s="127"/>
    </row>
    <row r="323" spans="1:8" s="22" customFormat="1" ht="15" customHeight="1">
      <c r="A323" s="220"/>
      <c r="B323" s="23"/>
      <c r="C323" s="221"/>
      <c r="D323" s="222"/>
      <c r="E323" s="20"/>
      <c r="F323" s="21"/>
      <c r="G323" s="126"/>
      <c r="H323" s="127"/>
    </row>
    <row r="324" spans="1:8" s="22" customFormat="1" ht="15" customHeight="1">
      <c r="A324" s="220"/>
      <c r="B324" s="23"/>
      <c r="C324" s="221"/>
      <c r="D324" s="222"/>
      <c r="E324" s="20"/>
      <c r="F324" s="21"/>
      <c r="G324" s="126"/>
      <c r="H324" s="127"/>
    </row>
    <row r="325" spans="1:8" s="22" customFormat="1" ht="15" customHeight="1">
      <c r="A325" s="220"/>
      <c r="B325" s="23"/>
      <c r="C325" s="221"/>
      <c r="D325" s="222"/>
      <c r="E325" s="20"/>
      <c r="F325" s="21"/>
      <c r="G325" s="126"/>
      <c r="H325" s="127"/>
    </row>
    <row r="326" spans="1:8" s="22" customFormat="1" ht="15" customHeight="1">
      <c r="A326" s="220"/>
      <c r="B326" s="23"/>
      <c r="C326" s="221"/>
      <c r="D326" s="222"/>
      <c r="E326" s="20"/>
      <c r="F326" s="21"/>
      <c r="G326" s="126"/>
      <c r="H326" s="127"/>
    </row>
    <row r="327" spans="1:8" s="22" customFormat="1" ht="15" customHeight="1">
      <c r="A327" s="220"/>
      <c r="B327" s="23"/>
      <c r="C327" s="221"/>
      <c r="D327" s="222"/>
      <c r="E327" s="20"/>
      <c r="F327" s="21"/>
      <c r="G327" s="126"/>
      <c r="H327" s="127"/>
    </row>
    <row r="328" spans="1:8" s="22" customFormat="1" ht="15" customHeight="1">
      <c r="A328" s="220"/>
      <c r="B328" s="23"/>
      <c r="C328" s="221"/>
      <c r="D328" s="222"/>
      <c r="E328" s="20"/>
      <c r="F328" s="21"/>
      <c r="G328" s="126"/>
      <c r="H328" s="127"/>
    </row>
    <row r="329" spans="1:8" s="22" customFormat="1" ht="15" customHeight="1">
      <c r="A329" s="220"/>
      <c r="B329" s="23"/>
      <c r="C329" s="221"/>
      <c r="D329" s="222"/>
      <c r="E329" s="20"/>
      <c r="F329" s="21"/>
      <c r="G329" s="126"/>
      <c r="H329" s="127"/>
    </row>
    <row r="330" spans="1:8" s="22" customFormat="1" ht="15" customHeight="1">
      <c r="A330" s="220"/>
      <c r="B330" s="23"/>
      <c r="C330" s="221"/>
      <c r="D330" s="222"/>
      <c r="E330" s="20"/>
      <c r="F330" s="21"/>
      <c r="G330" s="126"/>
      <c r="H330" s="127"/>
    </row>
    <row r="331" spans="1:8" s="22" customFormat="1" ht="15" customHeight="1">
      <c r="A331" s="220"/>
      <c r="B331" s="23"/>
      <c r="C331" s="221"/>
      <c r="D331" s="222"/>
      <c r="E331" s="20"/>
      <c r="F331" s="21"/>
      <c r="G331" s="126"/>
      <c r="H331" s="127"/>
    </row>
    <row r="332" spans="1:8" s="22" customFormat="1" ht="15" customHeight="1">
      <c r="A332" s="220"/>
      <c r="B332" s="23"/>
      <c r="C332" s="221"/>
      <c r="D332" s="222"/>
      <c r="E332" s="20"/>
      <c r="F332" s="21"/>
      <c r="G332" s="126"/>
      <c r="H332" s="127"/>
    </row>
    <row r="333" spans="1:8" s="22" customFormat="1" ht="15" customHeight="1">
      <c r="A333" s="220"/>
      <c r="B333" s="23"/>
      <c r="C333" s="221"/>
      <c r="D333" s="222"/>
      <c r="E333" s="20"/>
      <c r="F333" s="21"/>
      <c r="G333" s="126"/>
      <c r="H333" s="127"/>
    </row>
    <row r="334" spans="1:8" s="22" customFormat="1" ht="15" customHeight="1">
      <c r="A334" s="220"/>
      <c r="B334" s="23"/>
      <c r="C334" s="221"/>
      <c r="D334" s="222"/>
      <c r="E334" s="20"/>
      <c r="F334" s="21"/>
      <c r="G334" s="126"/>
      <c r="H334" s="127"/>
    </row>
    <row r="335" spans="1:8" s="22" customFormat="1" ht="15" customHeight="1">
      <c r="A335" s="220"/>
      <c r="B335" s="23"/>
      <c r="C335" s="221"/>
      <c r="D335" s="222"/>
      <c r="E335" s="20"/>
      <c r="F335" s="21"/>
      <c r="G335" s="126"/>
      <c r="H335" s="127"/>
    </row>
    <row r="336" spans="1:8" s="22" customFormat="1" ht="15" customHeight="1">
      <c r="A336" s="220"/>
      <c r="B336" s="23"/>
      <c r="C336" s="221"/>
      <c r="D336" s="222"/>
      <c r="E336" s="20"/>
      <c r="F336" s="21"/>
      <c r="G336" s="126"/>
      <c r="H336" s="127"/>
    </row>
    <row r="337" spans="1:8" s="22" customFormat="1" ht="15" customHeight="1">
      <c r="A337" s="220"/>
      <c r="B337" s="23"/>
      <c r="C337" s="221"/>
      <c r="D337" s="222"/>
      <c r="E337" s="20"/>
      <c r="F337" s="21"/>
      <c r="G337" s="126"/>
      <c r="H337" s="127"/>
    </row>
    <row r="338" spans="1:8" s="22" customFormat="1" ht="15" customHeight="1">
      <c r="A338" s="220"/>
      <c r="B338" s="23"/>
      <c r="C338" s="221"/>
      <c r="D338" s="222"/>
      <c r="E338" s="20"/>
      <c r="F338" s="21"/>
      <c r="G338" s="126"/>
      <c r="H338" s="127"/>
    </row>
    <row r="339" spans="1:8" s="22" customFormat="1" ht="15" customHeight="1">
      <c r="A339" s="220"/>
      <c r="B339" s="23"/>
      <c r="C339" s="221"/>
      <c r="D339" s="222"/>
      <c r="E339" s="20"/>
      <c r="F339" s="21"/>
      <c r="G339" s="126"/>
      <c r="H339" s="127"/>
    </row>
    <row r="340" spans="1:8" s="22" customFormat="1" ht="15" customHeight="1">
      <c r="A340" s="220"/>
      <c r="B340" s="23"/>
      <c r="C340" s="221"/>
      <c r="D340" s="222"/>
      <c r="E340" s="20"/>
      <c r="F340" s="21"/>
      <c r="G340" s="126"/>
      <c r="H340" s="127"/>
    </row>
    <row r="341" spans="1:8" s="22" customFormat="1" ht="15" customHeight="1">
      <c r="A341" s="220"/>
      <c r="B341" s="23"/>
      <c r="C341" s="221"/>
      <c r="D341" s="222"/>
      <c r="E341" s="20"/>
      <c r="F341" s="21"/>
      <c r="G341" s="126"/>
      <c r="H341" s="127"/>
    </row>
    <row r="342" spans="1:8" s="22" customFormat="1" ht="15" customHeight="1">
      <c r="A342" s="220"/>
      <c r="B342" s="23"/>
      <c r="C342" s="221"/>
      <c r="D342" s="222"/>
      <c r="E342" s="20"/>
      <c r="F342" s="21"/>
      <c r="G342" s="126"/>
      <c r="H342" s="127"/>
    </row>
    <row r="343" spans="1:8" s="22" customFormat="1" ht="15" customHeight="1">
      <c r="A343" s="220"/>
      <c r="B343" s="23"/>
      <c r="C343" s="221"/>
      <c r="D343" s="222"/>
      <c r="E343" s="20"/>
      <c r="F343" s="21"/>
      <c r="G343" s="126"/>
      <c r="H343" s="127"/>
    </row>
    <row r="344" spans="1:8" s="22" customFormat="1" ht="15" customHeight="1">
      <c r="A344" s="220"/>
      <c r="B344" s="23"/>
      <c r="C344" s="221"/>
      <c r="D344" s="222"/>
      <c r="E344" s="20"/>
      <c r="F344" s="21"/>
      <c r="G344" s="126"/>
      <c r="H344" s="127"/>
    </row>
    <row r="345" spans="1:8" s="22" customFormat="1" ht="15" customHeight="1">
      <c r="A345" s="220"/>
      <c r="B345" s="23"/>
      <c r="C345" s="221"/>
      <c r="D345" s="222"/>
      <c r="E345" s="20"/>
      <c r="F345" s="21"/>
      <c r="G345" s="126"/>
      <c r="H345" s="127"/>
    </row>
    <row r="346" spans="1:8" s="22" customFormat="1" ht="15" customHeight="1">
      <c r="A346" s="220"/>
      <c r="B346" s="23"/>
      <c r="C346" s="221"/>
      <c r="D346" s="222"/>
      <c r="E346" s="20"/>
      <c r="F346" s="21"/>
      <c r="G346" s="126"/>
      <c r="H346" s="127"/>
    </row>
    <row r="347" spans="1:8" s="22" customFormat="1" ht="15" customHeight="1">
      <c r="A347" s="220"/>
      <c r="B347" s="23"/>
      <c r="C347" s="221"/>
      <c r="D347" s="222"/>
      <c r="E347" s="20"/>
      <c r="F347" s="21"/>
      <c r="G347" s="126"/>
      <c r="H347" s="127"/>
    </row>
    <row r="348" spans="1:8" s="22" customFormat="1" ht="15" customHeight="1">
      <c r="A348" s="220"/>
      <c r="B348" s="23"/>
      <c r="C348" s="221"/>
      <c r="D348" s="222"/>
      <c r="E348" s="20"/>
      <c r="F348" s="21"/>
      <c r="G348" s="126"/>
      <c r="H348" s="127"/>
    </row>
    <row r="349" spans="1:8" s="22" customFormat="1" ht="15" customHeight="1">
      <c r="A349" s="220"/>
      <c r="B349" s="23"/>
      <c r="C349" s="221"/>
      <c r="D349" s="222"/>
      <c r="E349" s="20"/>
      <c r="F349" s="21"/>
      <c r="G349" s="126"/>
      <c r="H349" s="127"/>
    </row>
    <row r="350" spans="1:8" s="22" customFormat="1" ht="15" customHeight="1">
      <c r="A350" s="220"/>
      <c r="B350" s="23"/>
      <c r="C350" s="221"/>
      <c r="D350" s="222"/>
      <c r="E350" s="20"/>
      <c r="F350" s="21"/>
      <c r="G350" s="126"/>
      <c r="H350" s="127"/>
    </row>
    <row r="351" spans="1:8" s="22" customFormat="1" ht="15" customHeight="1">
      <c r="A351" s="220"/>
      <c r="B351" s="23"/>
      <c r="C351" s="221"/>
      <c r="D351" s="222"/>
      <c r="E351" s="20"/>
      <c r="F351" s="21"/>
      <c r="G351" s="126"/>
      <c r="H351" s="127"/>
    </row>
    <row r="352" spans="1:8" s="22" customFormat="1" ht="15" customHeight="1">
      <c r="A352" s="220"/>
      <c r="B352" s="23"/>
      <c r="C352" s="221"/>
      <c r="D352" s="222"/>
      <c r="E352" s="20"/>
      <c r="F352" s="21"/>
      <c r="G352" s="126"/>
      <c r="H352" s="127"/>
    </row>
    <row r="353" spans="1:8" s="22" customFormat="1" ht="15" customHeight="1">
      <c r="A353" s="220"/>
      <c r="B353" s="23"/>
      <c r="C353" s="221"/>
      <c r="D353" s="222"/>
      <c r="E353" s="20"/>
      <c r="F353" s="21"/>
      <c r="G353" s="126"/>
      <c r="H353" s="127"/>
    </row>
    <row r="354" spans="1:8" s="22" customFormat="1" ht="15" customHeight="1">
      <c r="A354" s="220"/>
      <c r="B354" s="23"/>
      <c r="C354" s="221"/>
      <c r="D354" s="222"/>
      <c r="E354" s="20"/>
      <c r="F354" s="21"/>
      <c r="G354" s="126"/>
      <c r="H354" s="127"/>
    </row>
    <row r="355" spans="1:8" s="22" customFormat="1" ht="15" customHeight="1">
      <c r="A355" s="220"/>
      <c r="B355" s="23"/>
      <c r="C355" s="221"/>
      <c r="D355" s="222"/>
      <c r="E355" s="20"/>
      <c r="F355" s="21"/>
      <c r="G355" s="126"/>
      <c r="H355" s="127"/>
    </row>
    <row r="356" spans="1:8" s="22" customFormat="1" ht="15" customHeight="1">
      <c r="A356" s="220"/>
      <c r="B356" s="23"/>
      <c r="C356" s="221"/>
      <c r="D356" s="222"/>
      <c r="E356" s="20"/>
      <c r="F356" s="21"/>
      <c r="G356" s="126"/>
      <c r="H356" s="127"/>
    </row>
    <row r="357" spans="1:8" s="22" customFormat="1" ht="15" customHeight="1">
      <c r="A357" s="220"/>
      <c r="B357" s="23"/>
      <c r="C357" s="221"/>
      <c r="D357" s="222"/>
      <c r="E357" s="20"/>
      <c r="F357" s="21"/>
      <c r="G357" s="126"/>
      <c r="H357" s="127"/>
    </row>
    <row r="358" spans="1:8" s="22" customFormat="1" ht="15" customHeight="1">
      <c r="A358" s="220"/>
      <c r="B358" s="23"/>
      <c r="C358" s="221"/>
      <c r="D358" s="222"/>
      <c r="E358" s="20"/>
      <c r="F358" s="21"/>
      <c r="G358" s="126"/>
      <c r="H358" s="127"/>
    </row>
    <row r="359" spans="1:8" s="22" customFormat="1" ht="15" customHeight="1">
      <c r="A359" s="220"/>
      <c r="B359" s="23"/>
      <c r="C359" s="221"/>
      <c r="D359" s="222"/>
      <c r="E359" s="20"/>
      <c r="F359" s="21"/>
      <c r="G359" s="126"/>
      <c r="H359" s="127"/>
    </row>
    <row r="360" spans="1:8" s="22" customFormat="1" ht="15" customHeight="1">
      <c r="A360" s="220"/>
      <c r="B360" s="23"/>
      <c r="C360" s="221"/>
      <c r="D360" s="222"/>
      <c r="E360" s="20"/>
      <c r="F360" s="21"/>
      <c r="G360" s="126"/>
      <c r="H360" s="127"/>
    </row>
    <row r="361" spans="1:8" s="22" customFormat="1" ht="15" customHeight="1">
      <c r="A361" s="220"/>
      <c r="B361" s="23"/>
      <c r="C361" s="221"/>
      <c r="D361" s="222"/>
      <c r="E361" s="20"/>
      <c r="F361" s="21"/>
      <c r="G361" s="126"/>
      <c r="H361" s="127"/>
    </row>
    <row r="362" spans="1:8" s="22" customFormat="1" ht="15" customHeight="1">
      <c r="A362" s="220"/>
      <c r="B362" s="23"/>
      <c r="C362" s="221"/>
      <c r="D362" s="222"/>
      <c r="E362" s="20"/>
      <c r="F362" s="21"/>
      <c r="G362" s="126"/>
      <c r="H362" s="127"/>
    </row>
    <row r="363" spans="1:8" s="22" customFormat="1" ht="15" customHeight="1">
      <c r="A363" s="220"/>
      <c r="B363" s="23"/>
      <c r="C363" s="221"/>
      <c r="D363" s="222"/>
      <c r="E363" s="20"/>
      <c r="F363" s="21"/>
      <c r="G363" s="126"/>
      <c r="H363" s="127"/>
    </row>
    <row r="364" spans="1:8" s="22" customFormat="1" ht="15" customHeight="1">
      <c r="A364" s="220"/>
      <c r="B364" s="23"/>
      <c r="C364" s="221"/>
      <c r="D364" s="222"/>
      <c r="E364" s="20"/>
      <c r="F364" s="21"/>
      <c r="G364" s="126"/>
      <c r="H364" s="127"/>
    </row>
    <row r="365" spans="1:8" s="22" customFormat="1" ht="15" customHeight="1">
      <c r="A365" s="220"/>
      <c r="B365" s="23"/>
      <c r="C365" s="221"/>
      <c r="D365" s="222"/>
      <c r="E365" s="20"/>
      <c r="F365" s="21"/>
      <c r="G365" s="126"/>
      <c r="H365" s="127"/>
    </row>
    <row r="366" spans="1:8" s="22" customFormat="1" ht="15" customHeight="1">
      <c r="A366" s="220"/>
      <c r="B366" s="23"/>
      <c r="C366" s="221"/>
      <c r="D366" s="222"/>
      <c r="E366" s="20"/>
      <c r="F366" s="21"/>
      <c r="G366" s="126"/>
      <c r="H366" s="127"/>
    </row>
    <row r="367" spans="1:8" s="22" customFormat="1" ht="15" customHeight="1">
      <c r="A367" s="220"/>
      <c r="B367" s="23"/>
      <c r="C367" s="221"/>
      <c r="D367" s="222"/>
      <c r="E367" s="20"/>
      <c r="F367" s="21"/>
      <c r="G367" s="126"/>
      <c r="H367" s="127"/>
    </row>
    <row r="368" spans="1:8" s="22" customFormat="1" ht="15" customHeight="1">
      <c r="A368" s="220"/>
      <c r="B368" s="23"/>
      <c r="C368" s="221"/>
      <c r="D368" s="222"/>
      <c r="E368" s="20"/>
      <c r="F368" s="21"/>
      <c r="G368" s="126"/>
      <c r="H368" s="127"/>
    </row>
    <row r="369" spans="1:8" s="22" customFormat="1" ht="15" customHeight="1">
      <c r="A369" s="220"/>
      <c r="B369" s="23"/>
      <c r="C369" s="221"/>
      <c r="D369" s="222"/>
      <c r="E369" s="20"/>
      <c r="F369" s="21"/>
      <c r="G369" s="126"/>
      <c r="H369" s="127"/>
    </row>
    <row r="370" spans="1:8" s="22" customFormat="1" ht="15" customHeight="1">
      <c r="A370" s="220"/>
      <c r="B370" s="23"/>
      <c r="C370" s="221"/>
      <c r="D370" s="222"/>
      <c r="E370" s="20"/>
      <c r="F370" s="21"/>
      <c r="G370" s="126"/>
      <c r="H370" s="127"/>
    </row>
    <row r="371" spans="1:8" s="22" customFormat="1" ht="15" customHeight="1">
      <c r="A371" s="220"/>
      <c r="B371" s="23"/>
      <c r="C371" s="221"/>
      <c r="D371" s="222"/>
      <c r="E371" s="20"/>
      <c r="F371" s="21"/>
      <c r="G371" s="126"/>
      <c r="H371" s="127"/>
    </row>
    <row r="372" spans="1:8" s="22" customFormat="1" ht="15" customHeight="1">
      <c r="A372" s="220"/>
      <c r="B372" s="23"/>
      <c r="C372" s="221"/>
      <c r="D372" s="222"/>
      <c r="E372" s="20"/>
      <c r="F372" s="21"/>
      <c r="G372" s="126"/>
      <c r="H372" s="127"/>
    </row>
    <row r="373" spans="1:8" s="22" customFormat="1" ht="15" customHeight="1">
      <c r="A373" s="220"/>
      <c r="B373" s="23"/>
      <c r="C373" s="221"/>
      <c r="D373" s="222"/>
      <c r="E373" s="20"/>
      <c r="F373" s="21"/>
      <c r="G373" s="126"/>
      <c r="H373" s="127"/>
    </row>
    <row r="374" spans="1:8" s="22" customFormat="1" ht="15" customHeight="1">
      <c r="A374" s="220"/>
      <c r="B374" s="23"/>
      <c r="C374" s="221"/>
      <c r="D374" s="222"/>
      <c r="E374" s="20"/>
      <c r="F374" s="21"/>
      <c r="G374" s="126"/>
      <c r="H374" s="127"/>
    </row>
    <row r="375" spans="1:8" s="22" customFormat="1" ht="15" customHeight="1">
      <c r="A375" s="220"/>
      <c r="B375" s="23"/>
      <c r="C375" s="221"/>
      <c r="D375" s="222"/>
      <c r="E375" s="20"/>
      <c r="F375" s="21"/>
      <c r="G375" s="126"/>
      <c r="H375" s="127"/>
    </row>
    <row r="376" spans="1:8" s="22" customFormat="1" ht="15" customHeight="1">
      <c r="A376" s="220"/>
      <c r="B376" s="23"/>
      <c r="C376" s="221"/>
      <c r="D376" s="222"/>
      <c r="E376" s="20"/>
      <c r="F376" s="21"/>
      <c r="G376" s="126"/>
      <c r="H376" s="127"/>
    </row>
    <row r="377" spans="1:8" s="22" customFormat="1" ht="15" customHeight="1">
      <c r="A377" s="220"/>
      <c r="B377" s="23"/>
      <c r="C377" s="221"/>
      <c r="D377" s="222"/>
      <c r="E377" s="20"/>
      <c r="F377" s="21"/>
      <c r="G377" s="126"/>
      <c r="H377" s="127"/>
    </row>
    <row r="378" spans="1:8" s="22" customFormat="1" ht="15" customHeight="1">
      <c r="A378" s="220"/>
      <c r="B378" s="23"/>
      <c r="C378" s="221"/>
      <c r="D378" s="222"/>
      <c r="E378" s="20"/>
      <c r="F378" s="21"/>
      <c r="G378" s="126"/>
      <c r="H378" s="127"/>
    </row>
    <row r="379" spans="1:8" s="22" customFormat="1" ht="15" customHeight="1">
      <c r="A379" s="220"/>
      <c r="B379" s="23"/>
      <c r="C379" s="221"/>
      <c r="D379" s="222"/>
      <c r="E379" s="20"/>
      <c r="F379" s="21"/>
      <c r="G379" s="126"/>
      <c r="H379" s="127"/>
    </row>
    <row r="380" spans="1:8" s="22" customFormat="1" ht="15" customHeight="1">
      <c r="A380" s="220"/>
      <c r="B380" s="23"/>
      <c r="C380" s="221"/>
      <c r="D380" s="222"/>
      <c r="E380" s="20"/>
      <c r="F380" s="21"/>
      <c r="G380" s="126"/>
      <c r="H380" s="127"/>
    </row>
    <row r="381" spans="1:8" s="22" customFormat="1" ht="15" customHeight="1">
      <c r="A381" s="220"/>
      <c r="B381" s="23"/>
      <c r="C381" s="221"/>
      <c r="D381" s="222"/>
      <c r="E381" s="20"/>
      <c r="F381" s="21"/>
      <c r="G381" s="126"/>
      <c r="H381" s="127"/>
    </row>
    <row r="382" spans="1:8" s="22" customFormat="1" ht="15" customHeight="1">
      <c r="A382" s="220"/>
      <c r="B382" s="23"/>
      <c r="C382" s="221"/>
      <c r="D382" s="222"/>
      <c r="E382" s="20"/>
      <c r="F382" s="21"/>
      <c r="G382" s="126"/>
      <c r="H382" s="127"/>
    </row>
    <row r="383" spans="1:8" s="22" customFormat="1" ht="15" customHeight="1">
      <c r="A383" s="220"/>
      <c r="B383" s="23"/>
      <c r="C383" s="221"/>
      <c r="D383" s="222"/>
      <c r="E383" s="20"/>
      <c r="F383" s="21"/>
      <c r="G383" s="126"/>
      <c r="H383" s="127"/>
    </row>
    <row r="384" spans="1:8" s="22" customFormat="1" ht="15" customHeight="1">
      <c r="A384" s="220"/>
      <c r="B384" s="23"/>
      <c r="C384" s="221"/>
      <c r="D384" s="222"/>
      <c r="E384" s="20"/>
      <c r="F384" s="21"/>
      <c r="G384" s="126"/>
      <c r="H384" s="127"/>
    </row>
    <row r="385" spans="1:8" s="22" customFormat="1" ht="15" customHeight="1">
      <c r="A385" s="220"/>
      <c r="B385" s="23"/>
      <c r="C385" s="221"/>
      <c r="D385" s="222"/>
      <c r="E385" s="20"/>
      <c r="F385" s="21"/>
      <c r="G385" s="126"/>
      <c r="H385" s="127"/>
    </row>
    <row r="386" spans="1:8" s="22" customFormat="1" ht="15" customHeight="1">
      <c r="A386" s="220"/>
      <c r="B386" s="23"/>
      <c r="C386" s="221"/>
      <c r="D386" s="222"/>
      <c r="E386" s="20"/>
      <c r="F386" s="21"/>
      <c r="G386" s="126"/>
      <c r="H386" s="127"/>
    </row>
    <row r="387" spans="1:8" s="22" customFormat="1" ht="15" customHeight="1">
      <c r="A387" s="220"/>
      <c r="B387" s="23"/>
      <c r="C387" s="221"/>
      <c r="D387" s="222"/>
      <c r="E387" s="20"/>
      <c r="F387" s="21"/>
      <c r="G387" s="126"/>
      <c r="H387" s="127"/>
    </row>
    <row r="388" spans="1:8" s="22" customFormat="1" ht="15" customHeight="1">
      <c r="A388" s="220"/>
      <c r="B388" s="23"/>
      <c r="C388" s="221"/>
      <c r="D388" s="222"/>
      <c r="E388" s="20"/>
      <c r="F388" s="21"/>
      <c r="G388" s="126"/>
      <c r="H388" s="127"/>
    </row>
    <row r="389" spans="1:8" s="22" customFormat="1" ht="15" customHeight="1">
      <c r="A389" s="220"/>
      <c r="B389" s="23"/>
      <c r="C389" s="221"/>
      <c r="D389" s="222"/>
      <c r="E389" s="20"/>
      <c r="F389" s="21"/>
      <c r="G389" s="126"/>
      <c r="H389" s="127"/>
    </row>
    <row r="390" spans="1:8" s="22" customFormat="1" ht="15" customHeight="1">
      <c r="A390" s="220"/>
      <c r="B390" s="23"/>
      <c r="C390" s="221"/>
      <c r="D390" s="222"/>
      <c r="E390" s="20"/>
      <c r="F390" s="21"/>
      <c r="G390" s="126"/>
      <c r="H390" s="127"/>
    </row>
    <row r="391" spans="1:8" s="22" customFormat="1" ht="15" customHeight="1">
      <c r="A391" s="220"/>
      <c r="B391" s="23"/>
      <c r="C391" s="221"/>
      <c r="D391" s="222"/>
      <c r="E391" s="20"/>
      <c r="F391" s="21"/>
      <c r="G391" s="126"/>
      <c r="H391" s="127"/>
    </row>
    <row r="392" spans="1:8" s="22" customFormat="1" ht="15" customHeight="1">
      <c r="A392" s="220"/>
      <c r="B392" s="23"/>
      <c r="C392" s="221"/>
      <c r="D392" s="222"/>
      <c r="E392" s="20"/>
      <c r="F392" s="21"/>
      <c r="G392" s="126"/>
      <c r="H392" s="127"/>
    </row>
    <row r="393" spans="1:8" s="22" customFormat="1" ht="15" customHeight="1">
      <c r="A393" s="220"/>
      <c r="B393" s="23"/>
      <c r="C393" s="221"/>
      <c r="D393" s="222"/>
      <c r="E393" s="20"/>
      <c r="F393" s="21"/>
      <c r="G393" s="126"/>
      <c r="H393" s="127"/>
    </row>
    <row r="394" spans="1:8" s="22" customFormat="1" ht="15" customHeight="1">
      <c r="A394" s="220"/>
      <c r="B394" s="23"/>
      <c r="C394" s="221"/>
      <c r="D394" s="222"/>
      <c r="E394" s="20"/>
      <c r="F394" s="21"/>
      <c r="G394" s="126"/>
      <c r="H394" s="127"/>
    </row>
    <row r="395" spans="1:8" s="22" customFormat="1" ht="15" customHeight="1">
      <c r="A395" s="220"/>
      <c r="B395" s="23"/>
      <c r="C395" s="221"/>
      <c r="D395" s="222"/>
      <c r="E395" s="20"/>
      <c r="F395" s="21"/>
      <c r="G395" s="126"/>
      <c r="H395" s="127"/>
    </row>
    <row r="396" spans="1:8" s="22" customFormat="1" ht="15" customHeight="1">
      <c r="A396" s="220"/>
      <c r="B396" s="23"/>
      <c r="C396" s="221"/>
      <c r="D396" s="222"/>
      <c r="E396" s="20"/>
      <c r="F396" s="21"/>
      <c r="G396" s="126"/>
      <c r="H396" s="127"/>
    </row>
    <row r="397" spans="1:8" s="22" customFormat="1" ht="15" customHeight="1">
      <c r="A397" s="220"/>
      <c r="B397" s="23"/>
      <c r="C397" s="221"/>
      <c r="D397" s="222"/>
      <c r="E397" s="20"/>
      <c r="F397" s="21"/>
      <c r="G397" s="126"/>
      <c r="H397" s="127"/>
    </row>
    <row r="398" spans="1:8" s="22" customFormat="1" ht="15" customHeight="1">
      <c r="A398" s="220"/>
      <c r="B398" s="23"/>
      <c r="C398" s="221"/>
      <c r="D398" s="222"/>
      <c r="E398" s="20"/>
      <c r="F398" s="21"/>
      <c r="G398" s="126"/>
      <c r="H398" s="127"/>
    </row>
    <row r="399" spans="1:8" s="22" customFormat="1" ht="15" customHeight="1">
      <c r="A399" s="220"/>
      <c r="B399" s="23"/>
      <c r="C399" s="221"/>
      <c r="D399" s="222"/>
      <c r="E399" s="20"/>
      <c r="F399" s="21"/>
      <c r="G399" s="126"/>
      <c r="H399" s="127"/>
    </row>
    <row r="400" spans="1:8" s="22" customFormat="1" ht="15" customHeight="1">
      <c r="A400" s="220"/>
      <c r="B400" s="23"/>
      <c r="C400" s="221"/>
      <c r="D400" s="222"/>
      <c r="E400" s="20"/>
      <c r="F400" s="21"/>
      <c r="G400" s="126"/>
      <c r="H400" s="127"/>
    </row>
    <row r="401" spans="1:8" s="22" customFormat="1" ht="12.75">
      <c r="A401" s="220"/>
      <c r="B401" s="224"/>
      <c r="C401" s="221"/>
      <c r="D401" s="222"/>
      <c r="E401" s="20"/>
      <c r="F401" s="21"/>
      <c r="G401" s="126"/>
      <c r="H401" s="127"/>
    </row>
    <row r="402" spans="1:8">
      <c r="A402" s="194"/>
      <c r="B402" s="53"/>
      <c r="C402" s="52"/>
      <c r="D402" s="52"/>
      <c r="E402" s="40"/>
    </row>
    <row r="403" spans="1:8">
      <c r="A403" s="194"/>
      <c r="B403" s="53"/>
      <c r="C403" s="52"/>
      <c r="D403" s="52"/>
      <c r="E403" s="40"/>
      <c r="F403" s="29"/>
      <c r="H403" s="29"/>
    </row>
    <row r="404" spans="1:8">
      <c r="A404" s="194"/>
      <c r="B404" s="53"/>
      <c r="C404" s="52"/>
      <c r="D404" s="52"/>
      <c r="E404" s="40"/>
      <c r="F404" s="29"/>
      <c r="H404" s="29"/>
    </row>
    <row r="405" spans="1:8">
      <c r="A405" s="194"/>
      <c r="B405" s="53"/>
      <c r="C405" s="52"/>
      <c r="D405" s="52"/>
      <c r="E405" s="40"/>
      <c r="F405" s="29"/>
      <c r="H405" s="29"/>
    </row>
    <row r="406" spans="1:8">
      <c r="A406" s="194"/>
      <c r="B406" s="53"/>
      <c r="C406" s="52"/>
      <c r="D406" s="52"/>
      <c r="E406" s="40"/>
      <c r="F406" s="29"/>
      <c r="H406" s="29"/>
    </row>
    <row r="407" spans="1:8">
      <c r="A407" s="194"/>
      <c r="B407" s="53"/>
      <c r="C407" s="52"/>
      <c r="D407" s="52"/>
      <c r="E407" s="40"/>
      <c r="F407" s="29"/>
      <c r="H407" s="29"/>
    </row>
    <row r="408" spans="1:8">
      <c r="A408" s="194"/>
      <c r="B408" s="53"/>
      <c r="C408" s="52"/>
      <c r="D408" s="52"/>
      <c r="E408" s="40"/>
      <c r="F408" s="29"/>
      <c r="H408" s="29"/>
    </row>
    <row r="409" spans="1:8">
      <c r="A409" s="194"/>
      <c r="B409" s="53"/>
      <c r="C409" s="52"/>
      <c r="D409" s="52"/>
      <c r="E409" s="40"/>
      <c r="F409" s="29"/>
      <c r="H409" s="29"/>
    </row>
    <row r="410" spans="1:8">
      <c r="A410" s="194"/>
      <c r="B410" s="53"/>
      <c r="C410" s="52"/>
      <c r="D410" s="52"/>
      <c r="E410" s="40"/>
      <c r="F410" s="29"/>
      <c r="H410" s="29"/>
    </row>
    <row r="411" spans="1:8">
      <c r="A411" s="194"/>
      <c r="B411" s="53"/>
      <c r="C411" s="52"/>
      <c r="D411" s="52"/>
      <c r="E411" s="40"/>
      <c r="F411" s="29"/>
      <c r="H411" s="29"/>
    </row>
    <row r="412" spans="1:8">
      <c r="A412" s="194"/>
      <c r="B412" s="53"/>
      <c r="C412" s="52"/>
      <c r="D412" s="52"/>
      <c r="E412" s="40"/>
      <c r="F412" s="29"/>
      <c r="H412" s="29"/>
    </row>
    <row r="413" spans="1:8">
      <c r="A413" s="194"/>
      <c r="B413" s="53"/>
      <c r="C413" s="52"/>
      <c r="D413" s="52"/>
      <c r="E413" s="40"/>
      <c r="F413" s="29"/>
      <c r="H413" s="29"/>
    </row>
    <row r="414" spans="1:8">
      <c r="A414" s="194"/>
      <c r="B414" s="53"/>
      <c r="C414" s="52"/>
      <c r="D414" s="52"/>
      <c r="E414" s="40"/>
      <c r="F414" s="29"/>
      <c r="H414" s="29"/>
    </row>
    <row r="415" spans="1:8">
      <c r="A415" s="194"/>
      <c r="B415" s="53"/>
      <c r="C415" s="52"/>
      <c r="D415" s="52"/>
      <c r="E415" s="40"/>
      <c r="F415" s="29"/>
      <c r="H415" s="29"/>
    </row>
    <row r="416" spans="1:8">
      <c r="B416" s="53"/>
      <c r="C416" s="52"/>
      <c r="D416" s="52"/>
      <c r="E416" s="40"/>
      <c r="F416" s="29"/>
      <c r="H416" s="29"/>
    </row>
    <row r="417" spans="1:8">
      <c r="B417" s="53"/>
      <c r="C417" s="52"/>
      <c r="D417" s="52"/>
      <c r="E417" s="40"/>
      <c r="F417" s="29"/>
      <c r="H417" s="29"/>
    </row>
    <row r="418" spans="1:8">
      <c r="B418" s="53"/>
      <c r="C418" s="52"/>
      <c r="D418" s="52"/>
      <c r="E418" s="40"/>
      <c r="F418" s="29"/>
      <c r="H418" s="29"/>
    </row>
    <row r="419" spans="1:8">
      <c r="A419" s="321"/>
      <c r="B419" s="53"/>
      <c r="C419" s="52"/>
      <c r="D419" s="52"/>
      <c r="E419" s="40"/>
      <c r="F419" s="29"/>
      <c r="H419" s="29"/>
    </row>
    <row r="420" spans="1:8">
      <c r="A420" s="321"/>
      <c r="B420" s="53"/>
      <c r="C420" s="52"/>
      <c r="D420" s="52"/>
      <c r="E420" s="40"/>
      <c r="F420" s="29"/>
      <c r="H420" s="29"/>
    </row>
    <row r="421" spans="1:8">
      <c r="A421" s="321"/>
      <c r="B421" s="53"/>
      <c r="C421" s="52"/>
      <c r="D421" s="52"/>
      <c r="E421" s="40"/>
      <c r="F421" s="29"/>
      <c r="H421" s="29"/>
    </row>
    <row r="422" spans="1:8">
      <c r="A422" s="321"/>
      <c r="B422" s="53"/>
      <c r="C422" s="52"/>
      <c r="D422" s="52"/>
      <c r="E422" s="40"/>
      <c r="F422" s="29"/>
      <c r="H422" s="29"/>
    </row>
    <row r="423" spans="1:8">
      <c r="A423" s="321"/>
      <c r="B423" s="53"/>
      <c r="C423" s="52"/>
      <c r="D423" s="52"/>
      <c r="E423" s="40"/>
      <c r="F423" s="29"/>
      <c r="H423" s="29"/>
    </row>
    <row r="424" spans="1:8">
      <c r="A424" s="321"/>
      <c r="B424" s="53"/>
      <c r="C424" s="52"/>
      <c r="D424" s="52"/>
      <c r="E424" s="40"/>
      <c r="F424" s="29"/>
      <c r="H424" s="29"/>
    </row>
    <row r="425" spans="1:8">
      <c r="A425" s="321"/>
      <c r="B425" s="53"/>
      <c r="C425" s="52"/>
      <c r="D425" s="52"/>
      <c r="E425" s="40"/>
      <c r="F425" s="29"/>
      <c r="H425" s="29"/>
    </row>
    <row r="426" spans="1:8">
      <c r="A426" s="321"/>
      <c r="B426" s="53"/>
      <c r="C426" s="52"/>
      <c r="D426" s="52"/>
      <c r="E426" s="40"/>
      <c r="F426" s="29"/>
      <c r="H426" s="29"/>
    </row>
    <row r="427" spans="1:8">
      <c r="A427" s="321"/>
      <c r="B427" s="53"/>
      <c r="C427" s="52"/>
      <c r="D427" s="52"/>
      <c r="E427" s="40"/>
      <c r="F427" s="29"/>
      <c r="H427" s="29"/>
    </row>
    <row r="428" spans="1:8">
      <c r="A428" s="321"/>
      <c r="B428" s="53"/>
      <c r="C428" s="52"/>
      <c r="D428" s="52"/>
      <c r="E428" s="40"/>
      <c r="F428" s="29"/>
      <c r="H428" s="29"/>
    </row>
    <row r="429" spans="1:8">
      <c r="A429" s="321"/>
      <c r="B429" s="53"/>
      <c r="C429" s="52"/>
      <c r="D429" s="52"/>
      <c r="E429" s="40"/>
      <c r="F429" s="29"/>
      <c r="H429" s="29"/>
    </row>
    <row r="430" spans="1:8">
      <c r="A430" s="321"/>
      <c r="B430" s="53"/>
      <c r="C430" s="52"/>
      <c r="D430" s="52"/>
      <c r="E430" s="40"/>
      <c r="F430" s="29"/>
      <c r="H430" s="29"/>
    </row>
    <row r="431" spans="1:8">
      <c r="A431" s="321"/>
      <c r="B431" s="53"/>
      <c r="C431" s="52"/>
      <c r="D431" s="52"/>
      <c r="E431" s="40"/>
      <c r="F431" s="29"/>
      <c r="H431" s="29"/>
    </row>
    <row r="432" spans="1:8">
      <c r="A432" s="321"/>
      <c r="B432" s="53"/>
      <c r="C432" s="52"/>
      <c r="D432" s="52"/>
      <c r="E432" s="40"/>
      <c r="F432" s="29"/>
      <c r="H432" s="29"/>
    </row>
    <row r="433" spans="1:8">
      <c r="A433" s="321"/>
      <c r="B433" s="53"/>
      <c r="C433" s="52"/>
      <c r="D433" s="52"/>
      <c r="E433" s="40"/>
      <c r="F433" s="29"/>
      <c r="H433" s="29"/>
    </row>
    <row r="434" spans="1:8">
      <c r="A434" s="321"/>
      <c r="B434" s="53"/>
      <c r="C434" s="52"/>
      <c r="D434" s="52"/>
      <c r="E434" s="40"/>
      <c r="F434" s="29"/>
      <c r="H434" s="29"/>
    </row>
    <row r="435" spans="1:8">
      <c r="A435" s="321"/>
      <c r="B435" s="53"/>
      <c r="C435" s="52"/>
      <c r="D435" s="52"/>
      <c r="E435" s="40"/>
      <c r="F435" s="29"/>
      <c r="H435" s="29"/>
    </row>
    <row r="457" spans="1:8">
      <c r="A457" s="321"/>
      <c r="B457" s="43"/>
      <c r="E457" s="29"/>
      <c r="F457" s="29"/>
      <c r="H457" s="29"/>
    </row>
  </sheetData>
  <sheetProtection algorithmName="SHA-512" hashValue="VNdrmt76MWilBlgb8a827mU8Mv2XKowea42XfsaePRbsx+wqEPRQIsa4lKuwRDeYsTNjAJ6LiY+4AjHehOzJJw==" saltValue="XrBl2XTrV6Z66dotNggNKg==" spinCount="100000" sheet="1" objects="1" scenarios="1"/>
  <pageMargins left="0.59055118110236227" right="0.19685039370078741" top="0.74803149606299213" bottom="0.74803149606299213" header="0.31496062992125984" footer="0.31496062992125984"/>
  <pageSetup scale="74" firstPageNumber="80" fitToHeight="0" orientation="landscape" useFirstPageNumber="1" r:id="rId1"/>
  <headerFooter>
    <oddHeader>&amp;L&amp;9ENERGETSKA SANACIJA OBJEKTA VRTEC VRHOVCI ENOTA VRHOVCI, PRI KATERI SE UPOŠTEVAJO OKOLJSKI VIDIKI</oddHeader>
    <oddFooter>&amp;L&amp;A&amp;R&amp;P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J399"/>
  <sheetViews>
    <sheetView showZeros="0" zoomScaleNormal="100" workbookViewId="0">
      <selection activeCell="N16" sqref="N16"/>
    </sheetView>
  </sheetViews>
  <sheetFormatPr defaultColWidth="9.42578125" defaultRowHeight="15"/>
  <cols>
    <col min="1" max="1" width="10.140625" style="198" bestFit="1" customWidth="1"/>
    <col min="2" max="2" width="45.5703125" style="29" customWidth="1"/>
    <col min="3" max="3" width="6" style="70" bestFit="1" customWidth="1"/>
    <col min="4" max="4" width="8.42578125" style="70" customWidth="1"/>
    <col min="5" max="5" width="11.42578125" style="41" bestFit="1" customWidth="1"/>
    <col min="6" max="6" width="14.85546875" style="41" bestFit="1" customWidth="1"/>
    <col min="7" max="7" width="16.5703125" style="29" customWidth="1"/>
    <col min="8" max="8" width="18" style="50" bestFit="1" customWidth="1"/>
    <col min="9" max="9" width="22.5703125" style="29" bestFit="1" customWidth="1"/>
    <col min="10" max="10" width="18" style="29" bestFit="1" customWidth="1"/>
    <col min="11" max="16384" width="9.42578125" style="29"/>
  </cols>
  <sheetData>
    <row r="1" spans="1:10" s="147" customFormat="1" ht="18.75">
      <c r="A1" s="278" t="s">
        <v>1552</v>
      </c>
      <c r="B1" s="74" t="s">
        <v>7</v>
      </c>
      <c r="C1" s="262"/>
      <c r="D1" s="262"/>
      <c r="E1" s="279"/>
      <c r="F1" s="279"/>
      <c r="G1" s="280"/>
      <c r="H1" s="270"/>
      <c r="I1" s="270"/>
      <c r="J1" s="270"/>
    </row>
    <row r="3" spans="1:10" s="147" customFormat="1" ht="18.75">
      <c r="A3" s="271" t="s">
        <v>1550</v>
      </c>
      <c r="B3" s="266" t="s">
        <v>253</v>
      </c>
      <c r="C3" s="267"/>
      <c r="D3" s="267"/>
      <c r="E3" s="272"/>
      <c r="F3" s="272"/>
      <c r="G3" s="281"/>
      <c r="H3" s="266"/>
      <c r="I3" s="266"/>
      <c r="J3" s="266"/>
    </row>
    <row r="4" spans="1:10">
      <c r="A4" s="196"/>
      <c r="B4" s="50"/>
    </row>
    <row r="5" spans="1:10">
      <c r="A5" s="451"/>
      <c r="B5" s="452" t="s">
        <v>126</v>
      </c>
    </row>
    <row r="6" spans="1:10">
      <c r="A6" s="451"/>
      <c r="B6" s="454" t="s">
        <v>480</v>
      </c>
    </row>
    <row r="7" spans="1:10">
      <c r="A7" s="451" t="s">
        <v>237</v>
      </c>
      <c r="B7" s="454" t="s">
        <v>481</v>
      </c>
    </row>
    <row r="8" spans="1:10">
      <c r="A8" s="451" t="s">
        <v>237</v>
      </c>
      <c r="B8" s="454" t="s">
        <v>475</v>
      </c>
    </row>
    <row r="9" spans="1:10">
      <c r="A9" s="451" t="s">
        <v>237</v>
      </c>
      <c r="B9" s="454" t="s">
        <v>482</v>
      </c>
    </row>
    <row r="10" spans="1:10">
      <c r="A10" s="196"/>
      <c r="B10" s="50"/>
    </row>
    <row r="11" spans="1:10" s="39" customFormat="1" ht="12.75">
      <c r="A11" s="422" t="s">
        <v>1514</v>
      </c>
      <c r="B11" s="36" t="s">
        <v>17</v>
      </c>
      <c r="C11" s="37" t="s">
        <v>1515</v>
      </c>
      <c r="D11" s="37" t="s">
        <v>1516</v>
      </c>
      <c r="E11" s="423" t="s">
        <v>1517</v>
      </c>
      <c r="F11" s="38" t="s">
        <v>1518</v>
      </c>
      <c r="G11" s="38" t="s">
        <v>1519</v>
      </c>
      <c r="H11" s="38" t="s">
        <v>1520</v>
      </c>
      <c r="I11" s="424" t="s">
        <v>1521</v>
      </c>
      <c r="J11" s="35" t="s">
        <v>41</v>
      </c>
    </row>
    <row r="12" spans="1:10" s="22" customFormat="1" ht="15" customHeight="1">
      <c r="A12" s="220"/>
      <c r="B12" s="23"/>
      <c r="C12" s="221"/>
      <c r="D12" s="222"/>
      <c r="E12" s="20"/>
      <c r="F12" s="21"/>
      <c r="G12" s="126"/>
      <c r="H12" s="127"/>
    </row>
    <row r="13" spans="1:10" s="22" customFormat="1" ht="15" customHeight="1">
      <c r="A13" s="476">
        <v>2</v>
      </c>
      <c r="B13" s="478" t="s">
        <v>2104</v>
      </c>
      <c r="C13" s="119"/>
      <c r="D13" s="610"/>
      <c r="E13" s="605"/>
      <c r="F13" s="21"/>
      <c r="G13" s="126"/>
      <c r="H13" s="127"/>
    </row>
    <row r="14" spans="1:10" s="22" customFormat="1" ht="15" customHeight="1">
      <c r="A14" s="476" t="s">
        <v>237</v>
      </c>
      <c r="B14" s="478" t="s">
        <v>2105</v>
      </c>
      <c r="C14" s="476" t="s">
        <v>15</v>
      </c>
      <c r="D14" s="610">
        <v>11</v>
      </c>
      <c r="E14" s="604"/>
      <c r="F14" s="72">
        <f>+E14*D14</f>
        <v>0</v>
      </c>
      <c r="G14" s="425">
        <f>+E14*'B.Skupna rekapitulacija'!$C$9</f>
        <v>0</v>
      </c>
      <c r="H14" s="425">
        <f>+G14*D14</f>
        <v>0</v>
      </c>
      <c r="I14" s="427">
        <f>+E14*(1-'B.Skupna rekapitulacija'!$C$9)</f>
        <v>0</v>
      </c>
      <c r="J14" s="426">
        <f>+I14*D14</f>
        <v>0</v>
      </c>
    </row>
    <row r="15" spans="1:10" s="22" customFormat="1" ht="15" customHeight="1">
      <c r="A15" s="476"/>
      <c r="C15" s="119"/>
      <c r="D15" s="610"/>
      <c r="E15" s="605"/>
      <c r="F15" s="21"/>
      <c r="G15" s="126"/>
      <c r="H15" s="127"/>
    </row>
    <row r="16" spans="1:10" s="22" customFormat="1" ht="15" customHeight="1">
      <c r="A16" s="476" t="s">
        <v>237</v>
      </c>
      <c r="B16" s="478" t="s">
        <v>2106</v>
      </c>
      <c r="C16" s="476" t="s">
        <v>15</v>
      </c>
      <c r="D16" s="610">
        <v>2</v>
      </c>
      <c r="E16" s="604"/>
      <c r="F16" s="72">
        <f>+E16*D16</f>
        <v>0</v>
      </c>
      <c r="G16" s="425">
        <f>+E16*'B.Skupna rekapitulacija'!$C$9</f>
        <v>0</v>
      </c>
      <c r="H16" s="425">
        <f>+G16*D16</f>
        <v>0</v>
      </c>
      <c r="I16" s="427">
        <f>+E16*(1-'B.Skupna rekapitulacija'!$C$9)</f>
        <v>0</v>
      </c>
      <c r="J16" s="426">
        <f>+I16*D16</f>
        <v>0</v>
      </c>
    </row>
    <row r="17" spans="1:10" s="22" customFormat="1" ht="15" customHeight="1">
      <c r="A17" s="476"/>
      <c r="B17" s="478"/>
      <c r="C17" s="119"/>
      <c r="D17" s="610"/>
      <c r="E17" s="605"/>
      <c r="F17" s="21"/>
      <c r="G17" s="126"/>
      <c r="H17" s="127"/>
    </row>
    <row r="18" spans="1:10" s="22" customFormat="1" ht="15" customHeight="1">
      <c r="A18" s="476">
        <v>3</v>
      </c>
      <c r="B18" s="478" t="s">
        <v>2107</v>
      </c>
      <c r="C18" s="119"/>
      <c r="D18" s="610"/>
      <c r="E18" s="605"/>
      <c r="F18" s="21"/>
      <c r="G18" s="126"/>
      <c r="H18" s="127"/>
    </row>
    <row r="19" spans="1:10" s="22" customFormat="1" ht="15" customHeight="1">
      <c r="A19" s="476"/>
      <c r="B19" s="478" t="s">
        <v>2108</v>
      </c>
      <c r="C19" s="119"/>
      <c r="D19" s="610"/>
      <c r="E19" s="605"/>
      <c r="F19" s="21"/>
      <c r="G19" s="126"/>
      <c r="H19" s="127"/>
    </row>
    <row r="20" spans="1:10" s="22" customFormat="1" ht="15" customHeight="1">
      <c r="A20" s="476"/>
      <c r="B20" s="478" t="s">
        <v>2109</v>
      </c>
      <c r="C20" s="476" t="s">
        <v>15</v>
      </c>
      <c r="D20" s="610">
        <v>5</v>
      </c>
      <c r="E20" s="604"/>
      <c r="F20" s="72">
        <f>+E20*D20</f>
        <v>0</v>
      </c>
      <c r="G20" s="425">
        <f>+E20*'B.Skupna rekapitulacija'!$C$9</f>
        <v>0</v>
      </c>
      <c r="H20" s="425">
        <f>+G20*D20</f>
        <v>0</v>
      </c>
      <c r="I20" s="427">
        <f>+E20*(1-'B.Skupna rekapitulacija'!$C$9)</f>
        <v>0</v>
      </c>
      <c r="J20" s="426">
        <f>+I20*D20</f>
        <v>0</v>
      </c>
    </row>
    <row r="21" spans="1:10" s="22" customFormat="1" ht="15" customHeight="1">
      <c r="A21" s="476"/>
      <c r="B21" s="478"/>
      <c r="C21" s="119"/>
      <c r="D21" s="610"/>
      <c r="E21" s="605"/>
      <c r="F21" s="21"/>
      <c r="G21" s="126"/>
      <c r="H21" s="127"/>
    </row>
    <row r="22" spans="1:10" s="22" customFormat="1" ht="15" customHeight="1">
      <c r="A22" s="476">
        <v>4</v>
      </c>
      <c r="B22" s="478" t="s">
        <v>675</v>
      </c>
      <c r="C22" s="119"/>
      <c r="D22" s="610"/>
      <c r="E22" s="605"/>
      <c r="F22" s="21"/>
      <c r="G22" s="126"/>
      <c r="H22" s="127"/>
    </row>
    <row r="23" spans="1:10" s="22" customFormat="1" ht="15" customHeight="1">
      <c r="A23" s="476"/>
      <c r="B23" s="478" t="s">
        <v>676</v>
      </c>
      <c r="C23" s="119"/>
      <c r="D23" s="610"/>
      <c r="E23" s="605"/>
      <c r="F23" s="21"/>
      <c r="G23" s="126"/>
      <c r="H23" s="127"/>
    </row>
    <row r="24" spans="1:10" s="22" customFormat="1" ht="15" customHeight="1">
      <c r="A24" s="476"/>
      <c r="B24" s="478" t="s">
        <v>677</v>
      </c>
      <c r="C24" s="119"/>
      <c r="D24" s="610"/>
      <c r="E24" s="605"/>
      <c r="F24" s="21"/>
      <c r="G24" s="126"/>
      <c r="H24" s="127"/>
    </row>
    <row r="25" spans="1:10" s="22" customFormat="1" ht="15" customHeight="1">
      <c r="A25" s="476"/>
      <c r="B25" s="478" t="s">
        <v>678</v>
      </c>
      <c r="C25" s="119"/>
      <c r="D25" s="610"/>
      <c r="E25" s="605"/>
      <c r="F25" s="21"/>
      <c r="G25" s="126"/>
      <c r="H25" s="127"/>
    </row>
    <row r="26" spans="1:10" s="22" customFormat="1" ht="15" customHeight="1">
      <c r="A26" s="476"/>
      <c r="B26" s="478" t="s">
        <v>679</v>
      </c>
      <c r="C26" s="119"/>
      <c r="D26" s="610"/>
      <c r="E26" s="605"/>
      <c r="F26" s="21"/>
      <c r="G26" s="126"/>
      <c r="H26" s="127"/>
    </row>
    <row r="27" spans="1:10" s="22" customFormat="1" ht="15" customHeight="1">
      <c r="A27" s="476"/>
      <c r="B27" s="478" t="s">
        <v>680</v>
      </c>
      <c r="C27" s="622" t="s">
        <v>940</v>
      </c>
      <c r="D27" s="623">
        <v>0.05</v>
      </c>
      <c r="E27" s="624">
        <f>SUM(F14:F20)*D27</f>
        <v>0</v>
      </c>
      <c r="F27" s="331">
        <f>+E27</f>
        <v>0</v>
      </c>
      <c r="G27" s="589">
        <f>+E27*'B.Skupna rekapitulacija'!$C$9</f>
        <v>0</v>
      </c>
      <c r="H27" s="589">
        <f>+G27</f>
        <v>0</v>
      </c>
      <c r="I27" s="590">
        <f>+E27*(1-'B.Skupna rekapitulacija'!$C$9)</f>
        <v>0</v>
      </c>
      <c r="J27" s="591">
        <f>+I27</f>
        <v>0</v>
      </c>
    </row>
    <row r="28" spans="1:10" s="22" customFormat="1" ht="15" customHeight="1">
      <c r="A28" s="220"/>
      <c r="B28" s="23"/>
      <c r="C28" s="221"/>
      <c r="D28" s="222"/>
      <c r="E28" s="20"/>
      <c r="F28" s="21"/>
      <c r="G28" s="126"/>
      <c r="H28" s="127"/>
    </row>
    <row r="29" spans="1:10" s="147" customFormat="1" ht="20.100000000000001" customHeight="1" thickBot="1">
      <c r="A29" s="201" t="s">
        <v>1550</v>
      </c>
      <c r="B29" s="140" t="s">
        <v>127</v>
      </c>
      <c r="C29" s="141"/>
      <c r="D29" s="141"/>
      <c r="E29" s="146"/>
      <c r="F29" s="146">
        <f>SUM(F12:F28)</f>
        <v>0</v>
      </c>
      <c r="G29" s="146"/>
      <c r="H29" s="146">
        <f>SUM(H12:H28)</f>
        <v>0</v>
      </c>
      <c r="I29" s="146"/>
      <c r="J29" s="146">
        <f>SUM(J12:J28)</f>
        <v>0</v>
      </c>
    </row>
    <row r="30" spans="1:10" s="22" customFormat="1" ht="15" customHeight="1" thickTop="1">
      <c r="A30" s="220"/>
      <c r="B30" s="23"/>
      <c r="C30" s="221"/>
      <c r="D30" s="222"/>
      <c r="E30" s="20"/>
      <c r="F30" s="21"/>
      <c r="G30" s="126"/>
      <c r="H30" s="127"/>
    </row>
    <row r="31" spans="1:10" s="22" customFormat="1" ht="15" customHeight="1">
      <c r="A31" s="220"/>
      <c r="B31" s="23"/>
      <c r="C31" s="221"/>
      <c r="D31" s="222"/>
      <c r="E31" s="20"/>
      <c r="F31" s="21"/>
      <c r="G31" s="126"/>
      <c r="H31" s="127"/>
    </row>
    <row r="32" spans="1:10" s="22" customFormat="1" ht="15" customHeight="1">
      <c r="A32" s="220"/>
      <c r="B32" s="23"/>
      <c r="C32" s="221"/>
      <c r="D32" s="222"/>
      <c r="E32" s="20"/>
      <c r="F32" s="21"/>
      <c r="G32" s="126"/>
      <c r="H32" s="127"/>
    </row>
    <row r="33" spans="1:8" s="22" customFormat="1" ht="15" customHeight="1">
      <c r="A33" s="220"/>
      <c r="B33" s="23"/>
      <c r="C33" s="221"/>
      <c r="D33" s="222"/>
      <c r="E33" s="20"/>
      <c r="F33" s="21"/>
      <c r="G33" s="126"/>
      <c r="H33" s="127"/>
    </row>
    <row r="34" spans="1:8" s="22" customFormat="1" ht="15" customHeight="1">
      <c r="A34" s="220"/>
      <c r="B34" s="23"/>
      <c r="C34" s="221"/>
      <c r="D34" s="222"/>
      <c r="E34" s="20"/>
      <c r="F34" s="21"/>
      <c r="G34" s="126"/>
      <c r="H34" s="127"/>
    </row>
    <row r="35" spans="1:8" s="22" customFormat="1" ht="15" customHeight="1">
      <c r="A35" s="220"/>
      <c r="B35" s="23"/>
      <c r="C35" s="221"/>
      <c r="D35" s="222"/>
      <c r="E35" s="20"/>
      <c r="F35" s="21"/>
      <c r="G35" s="126"/>
      <c r="H35" s="127"/>
    </row>
    <row r="36" spans="1:8" s="22" customFormat="1" ht="15" customHeight="1">
      <c r="A36" s="220"/>
      <c r="B36" s="23"/>
      <c r="C36" s="221"/>
      <c r="D36" s="222"/>
      <c r="E36" s="20"/>
      <c r="F36" s="21"/>
      <c r="G36" s="126"/>
      <c r="H36" s="127"/>
    </row>
    <row r="37" spans="1:8" s="22" customFormat="1" ht="15" customHeight="1">
      <c r="A37" s="220"/>
      <c r="B37" s="23"/>
      <c r="C37" s="221"/>
      <c r="D37" s="222"/>
      <c r="E37" s="20"/>
      <c r="F37" s="21"/>
      <c r="G37" s="126"/>
      <c r="H37" s="127"/>
    </row>
    <row r="38" spans="1:8" s="22" customFormat="1" ht="15" customHeight="1">
      <c r="A38" s="220"/>
      <c r="B38" s="23"/>
      <c r="C38" s="221"/>
      <c r="D38" s="222"/>
      <c r="E38" s="20"/>
      <c r="F38" s="21"/>
      <c r="G38" s="126"/>
      <c r="H38" s="127"/>
    </row>
    <row r="39" spans="1:8" s="22" customFormat="1" ht="15" customHeight="1">
      <c r="A39" s="220"/>
      <c r="B39" s="23"/>
      <c r="C39" s="221"/>
      <c r="D39" s="222"/>
      <c r="E39" s="20"/>
      <c r="F39" s="21"/>
      <c r="G39" s="126"/>
      <c r="H39" s="127"/>
    </row>
    <row r="40" spans="1:8" s="22" customFormat="1" ht="15" customHeight="1">
      <c r="A40" s="220"/>
      <c r="B40" s="23"/>
      <c r="C40" s="221"/>
      <c r="D40" s="222"/>
      <c r="E40" s="20"/>
      <c r="F40" s="21"/>
      <c r="G40" s="126"/>
      <c r="H40" s="127"/>
    </row>
    <row r="41" spans="1:8" s="22" customFormat="1" ht="15" customHeight="1">
      <c r="A41" s="220"/>
      <c r="B41" s="23"/>
      <c r="C41" s="221"/>
      <c r="D41" s="222"/>
      <c r="E41" s="20"/>
      <c r="F41" s="21"/>
      <c r="G41" s="126"/>
      <c r="H41" s="127"/>
    </row>
    <row r="42" spans="1:8" s="22" customFormat="1" ht="15" customHeight="1">
      <c r="A42" s="220"/>
      <c r="B42" s="23"/>
      <c r="C42" s="221"/>
      <c r="D42" s="222"/>
      <c r="E42" s="20"/>
      <c r="F42" s="21"/>
      <c r="G42" s="126"/>
      <c r="H42" s="127"/>
    </row>
    <row r="43" spans="1:8" s="22" customFormat="1" ht="15" customHeight="1">
      <c r="A43" s="220"/>
      <c r="B43" s="23"/>
      <c r="C43" s="221"/>
      <c r="D43" s="222"/>
      <c r="E43" s="20"/>
      <c r="F43" s="21"/>
      <c r="G43" s="126"/>
      <c r="H43" s="127"/>
    </row>
    <row r="44" spans="1:8" s="22" customFormat="1" ht="15" customHeight="1">
      <c r="A44" s="220"/>
      <c r="B44" s="23"/>
      <c r="C44" s="221"/>
      <c r="D44" s="222"/>
      <c r="E44" s="20"/>
      <c r="F44" s="21"/>
      <c r="G44" s="126"/>
      <c r="H44" s="127"/>
    </row>
    <row r="45" spans="1:8" s="22" customFormat="1" ht="15" customHeight="1">
      <c r="A45" s="220"/>
      <c r="B45" s="23"/>
      <c r="C45" s="221"/>
      <c r="D45" s="222"/>
      <c r="E45" s="20"/>
      <c r="F45" s="21"/>
      <c r="G45" s="126"/>
      <c r="H45" s="127"/>
    </row>
    <row r="46" spans="1:8" s="22" customFormat="1" ht="15" customHeight="1">
      <c r="A46" s="220"/>
      <c r="B46" s="23"/>
      <c r="C46" s="221"/>
      <c r="D46" s="222"/>
      <c r="E46" s="20"/>
      <c r="F46" s="21"/>
      <c r="G46" s="126"/>
      <c r="H46" s="127"/>
    </row>
    <row r="47" spans="1:8" s="22" customFormat="1" ht="15" customHeight="1">
      <c r="A47" s="220"/>
      <c r="B47" s="23"/>
      <c r="C47" s="221"/>
      <c r="D47" s="222"/>
      <c r="E47" s="20"/>
      <c r="F47" s="21"/>
      <c r="G47" s="126"/>
      <c r="H47" s="127"/>
    </row>
    <row r="48" spans="1:8" s="22" customFormat="1" ht="15" customHeight="1">
      <c r="A48" s="220"/>
      <c r="B48" s="23"/>
      <c r="C48" s="221"/>
      <c r="D48" s="222"/>
      <c r="E48" s="20"/>
      <c r="F48" s="21"/>
      <c r="G48" s="126"/>
      <c r="H48" s="127"/>
    </row>
    <row r="49" spans="1:8" s="22" customFormat="1" ht="15" customHeight="1">
      <c r="A49" s="220"/>
      <c r="B49" s="23"/>
      <c r="C49" s="221"/>
      <c r="D49" s="222"/>
      <c r="E49" s="20"/>
      <c r="F49" s="21"/>
      <c r="G49" s="126"/>
      <c r="H49" s="127"/>
    </row>
    <row r="50" spans="1:8" s="22" customFormat="1" ht="15" customHeight="1">
      <c r="A50" s="220"/>
      <c r="B50" s="23"/>
      <c r="C50" s="221"/>
      <c r="D50" s="222"/>
      <c r="E50" s="20"/>
      <c r="F50" s="21"/>
      <c r="G50" s="126"/>
      <c r="H50" s="127"/>
    </row>
    <row r="51" spans="1:8" s="22" customFormat="1" ht="15" customHeight="1">
      <c r="A51" s="220"/>
      <c r="B51" s="23"/>
      <c r="C51" s="221"/>
      <c r="D51" s="222"/>
      <c r="E51" s="20"/>
      <c r="F51" s="21"/>
      <c r="G51" s="126"/>
      <c r="H51" s="127"/>
    </row>
    <row r="52" spans="1:8" s="22" customFormat="1" ht="15" customHeight="1">
      <c r="A52" s="220"/>
      <c r="B52" s="23"/>
      <c r="C52" s="221"/>
      <c r="D52" s="222"/>
      <c r="E52" s="20"/>
      <c r="F52" s="21"/>
      <c r="G52" s="126"/>
      <c r="H52" s="127"/>
    </row>
    <row r="53" spans="1:8" s="22" customFormat="1" ht="15" customHeight="1">
      <c r="A53" s="220"/>
      <c r="B53" s="23"/>
      <c r="C53" s="221"/>
      <c r="D53" s="222"/>
      <c r="E53" s="20"/>
      <c r="F53" s="21"/>
      <c r="G53" s="126"/>
      <c r="H53" s="127"/>
    </row>
    <row r="54" spans="1:8" s="22" customFormat="1" ht="15" customHeight="1">
      <c r="A54" s="220"/>
      <c r="B54" s="23"/>
      <c r="C54" s="221"/>
      <c r="D54" s="222"/>
      <c r="E54" s="20"/>
      <c r="F54" s="21"/>
      <c r="G54" s="126"/>
      <c r="H54" s="127"/>
    </row>
    <row r="55" spans="1:8" s="22" customFormat="1" ht="15" customHeight="1">
      <c r="A55" s="220"/>
      <c r="B55" s="23"/>
      <c r="C55" s="221"/>
      <c r="D55" s="222"/>
      <c r="E55" s="20"/>
      <c r="F55" s="21"/>
      <c r="G55" s="126"/>
      <c r="H55" s="127"/>
    </row>
    <row r="56" spans="1:8" s="22" customFormat="1" ht="15" customHeight="1">
      <c r="A56" s="220"/>
      <c r="B56" s="23"/>
      <c r="C56" s="221"/>
      <c r="D56" s="222"/>
      <c r="E56" s="20"/>
      <c r="F56" s="21"/>
      <c r="G56" s="126"/>
      <c r="H56" s="127"/>
    </row>
    <row r="57" spans="1:8" s="22" customFormat="1" ht="15" customHeight="1">
      <c r="A57" s="220"/>
      <c r="B57" s="23"/>
      <c r="C57" s="221"/>
      <c r="D57" s="222"/>
      <c r="E57" s="20"/>
      <c r="F57" s="21"/>
      <c r="G57" s="126"/>
      <c r="H57" s="127"/>
    </row>
    <row r="58" spans="1:8" s="22" customFormat="1" ht="15" customHeight="1">
      <c r="A58" s="220"/>
      <c r="B58" s="23"/>
      <c r="C58" s="221"/>
      <c r="D58" s="222"/>
      <c r="E58" s="20"/>
      <c r="F58" s="21"/>
      <c r="G58" s="126"/>
      <c r="H58" s="127"/>
    </row>
    <row r="59" spans="1:8" s="22" customFormat="1" ht="15" customHeight="1">
      <c r="A59" s="220"/>
      <c r="B59" s="23"/>
      <c r="C59" s="221"/>
      <c r="D59" s="222"/>
      <c r="E59" s="20"/>
      <c r="F59" s="21"/>
      <c r="G59" s="126"/>
      <c r="H59" s="127"/>
    </row>
    <row r="60" spans="1:8" s="22" customFormat="1" ht="15" customHeight="1">
      <c r="A60" s="220"/>
      <c r="B60" s="23"/>
      <c r="C60" s="221"/>
      <c r="D60" s="222"/>
      <c r="E60" s="20"/>
      <c r="F60" s="21"/>
      <c r="G60" s="126"/>
      <c r="H60" s="127"/>
    </row>
    <row r="61" spans="1:8" s="22" customFormat="1" ht="15" customHeight="1">
      <c r="A61" s="220"/>
      <c r="B61" s="23"/>
      <c r="C61" s="221"/>
      <c r="D61" s="222"/>
      <c r="E61" s="20"/>
      <c r="F61" s="21"/>
      <c r="G61" s="126"/>
      <c r="H61" s="127"/>
    </row>
    <row r="62" spans="1:8" s="22" customFormat="1" ht="15" customHeight="1">
      <c r="A62" s="220"/>
      <c r="B62" s="23"/>
      <c r="C62" s="221"/>
      <c r="D62" s="222"/>
      <c r="E62" s="20"/>
      <c r="F62" s="21"/>
      <c r="G62" s="126"/>
      <c r="H62" s="127"/>
    </row>
    <row r="63" spans="1:8" s="22" customFormat="1" ht="15" customHeight="1">
      <c r="A63" s="220"/>
      <c r="B63" s="23"/>
      <c r="C63" s="221"/>
      <c r="D63" s="222"/>
      <c r="E63" s="20"/>
      <c r="F63" s="21"/>
      <c r="G63" s="126"/>
      <c r="H63" s="127"/>
    </row>
    <row r="64" spans="1:8" s="22" customFormat="1" ht="15" customHeight="1">
      <c r="A64" s="220"/>
      <c r="B64" s="23"/>
      <c r="C64" s="221"/>
      <c r="D64" s="222"/>
      <c r="E64" s="20"/>
      <c r="F64" s="21"/>
      <c r="G64" s="126"/>
      <c r="H64" s="127"/>
    </row>
    <row r="65" spans="1:8" s="22" customFormat="1" ht="15" customHeight="1">
      <c r="A65" s="220"/>
      <c r="B65" s="23"/>
      <c r="C65" s="221"/>
      <c r="D65" s="222"/>
      <c r="E65" s="20"/>
      <c r="F65" s="21"/>
      <c r="G65" s="126"/>
      <c r="H65" s="127"/>
    </row>
    <row r="66" spans="1:8" s="22" customFormat="1" ht="15" customHeight="1">
      <c r="A66" s="220"/>
      <c r="B66" s="23"/>
      <c r="C66" s="221"/>
      <c r="D66" s="222"/>
      <c r="E66" s="20"/>
      <c r="F66" s="21"/>
      <c r="G66" s="126"/>
      <c r="H66" s="127"/>
    </row>
    <row r="67" spans="1:8" s="22" customFormat="1" ht="15" customHeight="1">
      <c r="A67" s="220"/>
      <c r="B67" s="23"/>
      <c r="C67" s="221"/>
      <c r="D67" s="222"/>
      <c r="E67" s="20"/>
      <c r="F67" s="21"/>
      <c r="G67" s="126"/>
      <c r="H67" s="127"/>
    </row>
    <row r="68" spans="1:8" s="22" customFormat="1" ht="15" customHeight="1">
      <c r="A68" s="220"/>
      <c r="B68" s="23"/>
      <c r="C68" s="221"/>
      <c r="D68" s="222"/>
      <c r="E68" s="20"/>
      <c r="F68" s="21"/>
      <c r="G68" s="126"/>
      <c r="H68" s="127"/>
    </row>
    <row r="69" spans="1:8" s="22" customFormat="1" ht="15" customHeight="1">
      <c r="A69" s="220"/>
      <c r="B69" s="23"/>
      <c r="C69" s="221"/>
      <c r="D69" s="222"/>
      <c r="E69" s="20"/>
      <c r="F69" s="21"/>
      <c r="G69" s="126"/>
      <c r="H69" s="127"/>
    </row>
    <row r="70" spans="1:8" s="22" customFormat="1" ht="15" customHeight="1">
      <c r="A70" s="220"/>
      <c r="B70" s="23"/>
      <c r="C70" s="221"/>
      <c r="D70" s="222"/>
      <c r="E70" s="20"/>
      <c r="F70" s="21"/>
      <c r="G70" s="126"/>
      <c r="H70" s="127"/>
    </row>
    <row r="71" spans="1:8" s="22" customFormat="1" ht="15" customHeight="1">
      <c r="A71" s="220"/>
      <c r="B71" s="23"/>
      <c r="C71" s="221"/>
      <c r="D71" s="222"/>
      <c r="E71" s="20"/>
      <c r="F71" s="21"/>
      <c r="G71" s="126"/>
      <c r="H71" s="127"/>
    </row>
    <row r="72" spans="1:8" s="22" customFormat="1" ht="15" customHeight="1">
      <c r="A72" s="220"/>
      <c r="B72" s="23"/>
      <c r="C72" s="221"/>
      <c r="D72" s="222"/>
      <c r="E72" s="20"/>
      <c r="F72" s="21"/>
      <c r="G72" s="126"/>
      <c r="H72" s="127"/>
    </row>
    <row r="73" spans="1:8" s="22" customFormat="1" ht="15" customHeight="1">
      <c r="A73" s="220"/>
      <c r="B73" s="23"/>
      <c r="C73" s="221"/>
      <c r="D73" s="222"/>
      <c r="E73" s="20"/>
      <c r="F73" s="21"/>
      <c r="G73" s="126"/>
      <c r="H73" s="127"/>
    </row>
    <row r="74" spans="1:8" s="22" customFormat="1" ht="15" customHeight="1">
      <c r="A74" s="220"/>
      <c r="B74" s="23"/>
      <c r="C74" s="221"/>
      <c r="D74" s="222"/>
      <c r="E74" s="20"/>
      <c r="F74" s="21"/>
      <c r="G74" s="126"/>
      <c r="H74" s="127"/>
    </row>
    <row r="75" spans="1:8" s="22" customFormat="1" ht="15" customHeight="1">
      <c r="A75" s="220"/>
      <c r="B75" s="23"/>
      <c r="C75" s="221"/>
      <c r="D75" s="222"/>
      <c r="E75" s="20"/>
      <c r="F75" s="21"/>
      <c r="G75" s="126"/>
      <c r="H75" s="127"/>
    </row>
    <row r="76" spans="1:8" s="22" customFormat="1" ht="15" customHeight="1">
      <c r="A76" s="220"/>
      <c r="B76" s="23"/>
      <c r="C76" s="221"/>
      <c r="D76" s="222"/>
      <c r="E76" s="20"/>
      <c r="F76" s="21"/>
      <c r="G76" s="126"/>
      <c r="H76" s="127"/>
    </row>
    <row r="77" spans="1:8" s="22" customFormat="1" ht="15" customHeight="1">
      <c r="A77" s="220"/>
      <c r="B77" s="23"/>
      <c r="C77" s="221"/>
      <c r="D77" s="222"/>
      <c r="E77" s="20"/>
      <c r="F77" s="21"/>
      <c r="G77" s="126"/>
      <c r="H77" s="127"/>
    </row>
    <row r="78" spans="1:8" s="22" customFormat="1" ht="15" customHeight="1">
      <c r="A78" s="220"/>
      <c r="B78" s="23"/>
      <c r="C78" s="221"/>
      <c r="D78" s="222"/>
      <c r="E78" s="20"/>
      <c r="F78" s="21"/>
      <c r="G78" s="126"/>
      <c r="H78" s="127"/>
    </row>
    <row r="79" spans="1:8" s="22" customFormat="1" ht="15" customHeight="1">
      <c r="A79" s="220"/>
      <c r="B79" s="23"/>
      <c r="C79" s="221"/>
      <c r="D79" s="222"/>
      <c r="E79" s="20"/>
      <c r="F79" s="21"/>
      <c r="G79" s="126"/>
      <c r="H79" s="127"/>
    </row>
    <row r="80" spans="1:8" s="22" customFormat="1" ht="15" customHeight="1">
      <c r="A80" s="220"/>
      <c r="B80" s="23"/>
      <c r="C80" s="221"/>
      <c r="D80" s="222"/>
      <c r="E80" s="20"/>
      <c r="F80" s="21"/>
      <c r="G80" s="126"/>
      <c r="H80" s="127"/>
    </row>
    <row r="81" spans="1:8" s="22" customFormat="1" ht="15" customHeight="1">
      <c r="A81" s="220"/>
      <c r="B81" s="23"/>
      <c r="C81" s="221"/>
      <c r="D81" s="222"/>
      <c r="E81" s="20"/>
      <c r="F81" s="21"/>
      <c r="G81" s="126"/>
      <c r="H81" s="127"/>
    </row>
    <row r="82" spans="1:8" s="22" customFormat="1" ht="15" customHeight="1">
      <c r="A82" s="220"/>
      <c r="B82" s="23"/>
      <c r="C82" s="221"/>
      <c r="D82" s="222"/>
      <c r="E82" s="20"/>
      <c r="F82" s="21"/>
      <c r="G82" s="126"/>
      <c r="H82" s="127"/>
    </row>
    <row r="83" spans="1:8" s="22" customFormat="1" ht="15" customHeight="1">
      <c r="A83" s="220"/>
      <c r="B83" s="23"/>
      <c r="C83" s="221"/>
      <c r="D83" s="222"/>
      <c r="E83" s="20"/>
      <c r="F83" s="21"/>
      <c r="G83" s="126"/>
      <c r="H83" s="127"/>
    </row>
    <row r="84" spans="1:8" s="22" customFormat="1" ht="15" customHeight="1">
      <c r="A84" s="220"/>
      <c r="B84" s="23"/>
      <c r="C84" s="221"/>
      <c r="D84" s="222"/>
      <c r="E84" s="20"/>
      <c r="F84" s="21"/>
      <c r="G84" s="126"/>
      <c r="H84" s="127"/>
    </row>
    <row r="85" spans="1:8" s="22" customFormat="1" ht="15" customHeight="1">
      <c r="A85" s="220"/>
      <c r="B85" s="23"/>
      <c r="C85" s="221"/>
      <c r="D85" s="222"/>
      <c r="E85" s="20"/>
      <c r="F85" s="21"/>
      <c r="G85" s="126"/>
      <c r="H85" s="127"/>
    </row>
    <row r="86" spans="1:8" s="22" customFormat="1" ht="15" customHeight="1">
      <c r="A86" s="220"/>
      <c r="B86" s="23"/>
      <c r="C86" s="221"/>
      <c r="D86" s="222"/>
      <c r="E86" s="20"/>
      <c r="F86" s="21"/>
      <c r="G86" s="126"/>
      <c r="H86" s="127"/>
    </row>
    <row r="87" spans="1:8" s="22" customFormat="1" ht="15" customHeight="1">
      <c r="A87" s="220"/>
      <c r="B87" s="23"/>
      <c r="C87" s="221"/>
      <c r="D87" s="222"/>
      <c r="E87" s="20"/>
      <c r="F87" s="21"/>
      <c r="G87" s="126"/>
      <c r="H87" s="127"/>
    </row>
    <row r="88" spans="1:8" s="22" customFormat="1" ht="15" customHeight="1">
      <c r="A88" s="220"/>
      <c r="B88" s="23"/>
      <c r="C88" s="221"/>
      <c r="D88" s="222"/>
      <c r="E88" s="20"/>
      <c r="F88" s="21"/>
      <c r="G88" s="126"/>
      <c r="H88" s="127"/>
    </row>
    <row r="89" spans="1:8" s="22" customFormat="1" ht="15" customHeight="1">
      <c r="A89" s="220"/>
      <c r="B89" s="23"/>
      <c r="C89" s="221"/>
      <c r="D89" s="222"/>
      <c r="E89" s="20"/>
      <c r="F89" s="21"/>
      <c r="G89" s="126"/>
      <c r="H89" s="127"/>
    </row>
    <row r="90" spans="1:8" s="22" customFormat="1" ht="15" customHeight="1">
      <c r="A90" s="220"/>
      <c r="B90" s="23"/>
      <c r="C90" s="221"/>
      <c r="D90" s="222"/>
      <c r="E90" s="20"/>
      <c r="F90" s="21"/>
      <c r="G90" s="126"/>
      <c r="H90" s="127"/>
    </row>
    <row r="91" spans="1:8" s="22" customFormat="1" ht="15" customHeight="1">
      <c r="A91" s="220"/>
      <c r="B91" s="23"/>
      <c r="C91" s="221"/>
      <c r="D91" s="222"/>
      <c r="E91" s="20"/>
      <c r="F91" s="21"/>
      <c r="G91" s="126"/>
      <c r="H91" s="127"/>
    </row>
    <row r="92" spans="1:8" s="22" customFormat="1" ht="15" customHeight="1">
      <c r="A92" s="220"/>
      <c r="B92" s="23"/>
      <c r="C92" s="221"/>
      <c r="D92" s="222"/>
      <c r="E92" s="20"/>
      <c r="F92" s="21"/>
      <c r="G92" s="126"/>
      <c r="H92" s="127"/>
    </row>
    <row r="93" spans="1:8" s="22" customFormat="1" ht="15" customHeight="1">
      <c r="A93" s="220"/>
      <c r="B93" s="23"/>
      <c r="C93" s="221"/>
      <c r="D93" s="222"/>
      <c r="E93" s="20"/>
      <c r="F93" s="21"/>
      <c r="G93" s="126"/>
      <c r="H93" s="127"/>
    </row>
    <row r="94" spans="1:8" s="22" customFormat="1" ht="15" customHeight="1">
      <c r="A94" s="220"/>
      <c r="B94" s="23"/>
      <c r="C94" s="221"/>
      <c r="D94" s="222"/>
      <c r="E94" s="20"/>
      <c r="F94" s="21"/>
      <c r="G94" s="126"/>
      <c r="H94" s="127"/>
    </row>
    <row r="95" spans="1:8" s="22" customFormat="1" ht="15" customHeight="1">
      <c r="A95" s="220"/>
      <c r="B95" s="23"/>
      <c r="C95" s="221"/>
      <c r="D95" s="222"/>
      <c r="E95" s="20"/>
      <c r="F95" s="21"/>
      <c r="G95" s="126"/>
      <c r="H95" s="127"/>
    </row>
    <row r="96" spans="1:8" s="22" customFormat="1" ht="15" customHeight="1">
      <c r="A96" s="220"/>
      <c r="B96" s="23"/>
      <c r="C96" s="221"/>
      <c r="D96" s="222"/>
      <c r="E96" s="20"/>
      <c r="F96" s="21"/>
      <c r="G96" s="126"/>
      <c r="H96" s="127"/>
    </row>
    <row r="97" spans="1:8" s="22" customFormat="1" ht="15" customHeight="1">
      <c r="A97" s="220"/>
      <c r="B97" s="23"/>
      <c r="C97" s="221"/>
      <c r="D97" s="222"/>
      <c r="E97" s="20"/>
      <c r="F97" s="21"/>
      <c r="G97" s="126"/>
      <c r="H97" s="127"/>
    </row>
    <row r="98" spans="1:8" s="22" customFormat="1" ht="15" customHeight="1">
      <c r="A98" s="220"/>
      <c r="B98" s="23"/>
      <c r="C98" s="221"/>
      <c r="D98" s="222"/>
      <c r="E98" s="20"/>
      <c r="F98" s="21"/>
      <c r="G98" s="126"/>
      <c r="H98" s="127"/>
    </row>
    <row r="99" spans="1:8" s="22" customFormat="1" ht="15" customHeight="1">
      <c r="A99" s="220"/>
      <c r="B99" s="23"/>
      <c r="C99" s="221"/>
      <c r="D99" s="222"/>
      <c r="E99" s="20"/>
      <c r="F99" s="21"/>
      <c r="G99" s="126"/>
      <c r="H99" s="127"/>
    </row>
    <row r="100" spans="1:8" s="22" customFormat="1" ht="15" customHeight="1">
      <c r="A100" s="220"/>
      <c r="B100" s="23"/>
      <c r="C100" s="221"/>
      <c r="D100" s="222"/>
      <c r="E100" s="20"/>
      <c r="F100" s="21"/>
      <c r="G100" s="126"/>
      <c r="H100" s="127"/>
    </row>
    <row r="101" spans="1:8" s="22" customFormat="1" ht="15" customHeight="1">
      <c r="A101" s="220"/>
      <c r="B101" s="23"/>
      <c r="C101" s="221"/>
      <c r="D101" s="222"/>
      <c r="E101" s="20"/>
      <c r="F101" s="21"/>
      <c r="G101" s="126"/>
      <c r="H101" s="127"/>
    </row>
    <row r="102" spans="1:8" s="22" customFormat="1" ht="15" customHeight="1">
      <c r="A102" s="220"/>
      <c r="B102" s="23"/>
      <c r="C102" s="221"/>
      <c r="D102" s="222"/>
      <c r="E102" s="20"/>
      <c r="F102" s="21"/>
      <c r="G102" s="126"/>
      <c r="H102" s="127"/>
    </row>
    <row r="103" spans="1:8" s="22" customFormat="1" ht="15" customHeight="1">
      <c r="A103" s="220"/>
      <c r="B103" s="23"/>
      <c r="C103" s="221"/>
      <c r="D103" s="222"/>
      <c r="E103" s="20"/>
      <c r="F103" s="21"/>
      <c r="G103" s="126"/>
      <c r="H103" s="127"/>
    </row>
    <row r="104" spans="1:8" s="22" customFormat="1" ht="15" customHeight="1">
      <c r="A104" s="220"/>
      <c r="B104" s="23"/>
      <c r="C104" s="221"/>
      <c r="D104" s="222"/>
      <c r="E104" s="20"/>
      <c r="F104" s="21"/>
      <c r="G104" s="126"/>
      <c r="H104" s="127"/>
    </row>
    <row r="105" spans="1:8" s="22" customFormat="1" ht="15" customHeight="1">
      <c r="A105" s="220"/>
      <c r="B105" s="23"/>
      <c r="C105" s="221"/>
      <c r="D105" s="222"/>
      <c r="E105" s="20"/>
      <c r="F105" s="21"/>
      <c r="G105" s="126"/>
      <c r="H105" s="127"/>
    </row>
    <row r="106" spans="1:8" s="22" customFormat="1" ht="15" customHeight="1">
      <c r="A106" s="220"/>
      <c r="B106" s="23"/>
      <c r="C106" s="221"/>
      <c r="D106" s="222"/>
      <c r="E106" s="20"/>
      <c r="F106" s="21"/>
      <c r="G106" s="126"/>
      <c r="H106" s="127"/>
    </row>
    <row r="107" spans="1:8" s="22" customFormat="1" ht="15" customHeight="1">
      <c r="A107" s="220"/>
      <c r="B107" s="23"/>
      <c r="C107" s="221"/>
      <c r="D107" s="222"/>
      <c r="E107" s="20"/>
      <c r="F107" s="21"/>
      <c r="G107" s="126"/>
      <c r="H107" s="127"/>
    </row>
    <row r="108" spans="1:8" s="22" customFormat="1" ht="15" customHeight="1">
      <c r="A108" s="220"/>
      <c r="B108" s="23"/>
      <c r="C108" s="221"/>
      <c r="D108" s="222"/>
      <c r="E108" s="20"/>
      <c r="F108" s="21"/>
      <c r="G108" s="126"/>
      <c r="H108" s="127"/>
    </row>
    <row r="109" spans="1:8" s="22" customFormat="1" ht="15" customHeight="1">
      <c r="A109" s="220"/>
      <c r="B109" s="23"/>
      <c r="C109" s="221"/>
      <c r="D109" s="222"/>
      <c r="E109" s="20"/>
      <c r="F109" s="21"/>
      <c r="G109" s="126"/>
      <c r="H109" s="127"/>
    </row>
    <row r="110" spans="1:8" s="22" customFormat="1" ht="15" customHeight="1">
      <c r="A110" s="220"/>
      <c r="B110" s="23"/>
      <c r="C110" s="221"/>
      <c r="D110" s="222"/>
      <c r="E110" s="20"/>
      <c r="F110" s="21"/>
      <c r="G110" s="126"/>
      <c r="H110" s="127"/>
    </row>
    <row r="111" spans="1:8" s="22" customFormat="1" ht="15" customHeight="1">
      <c r="A111" s="220"/>
      <c r="B111" s="23"/>
      <c r="C111" s="221"/>
      <c r="D111" s="222"/>
      <c r="E111" s="20"/>
      <c r="F111" s="21"/>
      <c r="G111" s="126"/>
      <c r="H111" s="127"/>
    </row>
    <row r="112" spans="1:8" s="22" customFormat="1" ht="15" customHeight="1">
      <c r="A112" s="220"/>
      <c r="B112" s="23"/>
      <c r="C112" s="221"/>
      <c r="D112" s="222"/>
      <c r="E112" s="20"/>
      <c r="F112" s="21"/>
      <c r="G112" s="126"/>
      <c r="H112" s="127"/>
    </row>
    <row r="113" spans="1:8" s="22" customFormat="1" ht="15" customHeight="1">
      <c r="A113" s="220"/>
      <c r="B113" s="23"/>
      <c r="C113" s="221"/>
      <c r="D113" s="222"/>
      <c r="E113" s="20"/>
      <c r="F113" s="21"/>
      <c r="G113" s="126"/>
      <c r="H113" s="127"/>
    </row>
    <row r="114" spans="1:8" s="22" customFormat="1" ht="15" customHeight="1">
      <c r="A114" s="220"/>
      <c r="B114" s="23"/>
      <c r="C114" s="221"/>
      <c r="D114" s="222"/>
      <c r="E114" s="20"/>
      <c r="F114" s="21"/>
      <c r="G114" s="126"/>
      <c r="H114" s="127"/>
    </row>
    <row r="115" spans="1:8" s="22" customFormat="1" ht="15" customHeight="1">
      <c r="A115" s="220"/>
      <c r="B115" s="23"/>
      <c r="C115" s="221"/>
      <c r="D115" s="222"/>
      <c r="E115" s="20"/>
      <c r="F115" s="21"/>
      <c r="G115" s="126"/>
      <c r="H115" s="127"/>
    </row>
    <row r="116" spans="1:8" s="22" customFormat="1" ht="15" customHeight="1">
      <c r="A116" s="220"/>
      <c r="B116" s="23"/>
      <c r="C116" s="221"/>
      <c r="D116" s="222"/>
      <c r="E116" s="20"/>
      <c r="F116" s="21"/>
      <c r="G116" s="126"/>
      <c r="H116" s="127"/>
    </row>
    <row r="117" spans="1:8" s="22" customFormat="1" ht="15" customHeight="1">
      <c r="A117" s="220"/>
      <c r="B117" s="23"/>
      <c r="C117" s="221"/>
      <c r="D117" s="222"/>
      <c r="E117" s="20"/>
      <c r="F117" s="21"/>
      <c r="G117" s="126"/>
      <c r="H117" s="127"/>
    </row>
    <row r="118" spans="1:8" s="22" customFormat="1" ht="15" customHeight="1">
      <c r="A118" s="220"/>
      <c r="B118" s="23"/>
      <c r="C118" s="221"/>
      <c r="D118" s="222"/>
      <c r="E118" s="20"/>
      <c r="F118" s="21"/>
      <c r="G118" s="126"/>
      <c r="H118" s="127"/>
    </row>
    <row r="119" spans="1:8" s="22" customFormat="1" ht="15" customHeight="1">
      <c r="A119" s="220"/>
      <c r="B119" s="23"/>
      <c r="C119" s="221"/>
      <c r="D119" s="222"/>
      <c r="E119" s="20"/>
      <c r="F119" s="21"/>
      <c r="G119" s="126"/>
      <c r="H119" s="127"/>
    </row>
    <row r="120" spans="1:8" s="22" customFormat="1" ht="15" customHeight="1">
      <c r="A120" s="220"/>
      <c r="B120" s="23"/>
      <c r="C120" s="221"/>
      <c r="D120" s="222"/>
      <c r="E120" s="20"/>
      <c r="F120" s="21"/>
      <c r="G120" s="126"/>
      <c r="H120" s="127"/>
    </row>
    <row r="121" spans="1:8" s="22" customFormat="1" ht="15" customHeight="1">
      <c r="A121" s="220"/>
      <c r="B121" s="23"/>
      <c r="C121" s="221"/>
      <c r="D121" s="222"/>
      <c r="E121" s="20"/>
      <c r="F121" s="21"/>
      <c r="G121" s="126"/>
      <c r="H121" s="127"/>
    </row>
    <row r="122" spans="1:8" s="22" customFormat="1" ht="15" customHeight="1">
      <c r="A122" s="220"/>
      <c r="B122" s="23"/>
      <c r="C122" s="221"/>
      <c r="D122" s="222"/>
      <c r="E122" s="20"/>
      <c r="F122" s="21"/>
      <c r="G122" s="126"/>
      <c r="H122" s="127"/>
    </row>
    <row r="123" spans="1:8" s="22" customFormat="1" ht="15" customHeight="1">
      <c r="A123" s="220"/>
      <c r="B123" s="23"/>
      <c r="C123" s="221"/>
      <c r="D123" s="222"/>
      <c r="E123" s="20"/>
      <c r="F123" s="21"/>
      <c r="G123" s="126"/>
      <c r="H123" s="127"/>
    </row>
    <row r="124" spans="1:8" s="22" customFormat="1" ht="15" customHeight="1">
      <c r="A124" s="220"/>
      <c r="B124" s="23"/>
      <c r="C124" s="221"/>
      <c r="D124" s="222"/>
      <c r="E124" s="20"/>
      <c r="F124" s="21"/>
      <c r="G124" s="126"/>
      <c r="H124" s="127"/>
    </row>
    <row r="125" spans="1:8" s="22" customFormat="1" ht="15" customHeight="1">
      <c r="A125" s="220"/>
      <c r="B125" s="23"/>
      <c r="C125" s="221"/>
      <c r="D125" s="222"/>
      <c r="E125" s="20"/>
      <c r="F125" s="21"/>
      <c r="G125" s="126"/>
      <c r="H125" s="127"/>
    </row>
    <row r="126" spans="1:8" s="22" customFormat="1" ht="15" customHeight="1">
      <c r="A126" s="220"/>
      <c r="B126" s="23"/>
      <c r="C126" s="221"/>
      <c r="D126" s="222"/>
      <c r="E126" s="20"/>
      <c r="F126" s="21"/>
      <c r="G126" s="126"/>
      <c r="H126" s="127"/>
    </row>
    <row r="127" spans="1:8" s="22" customFormat="1" ht="15" customHeight="1">
      <c r="A127" s="220"/>
      <c r="B127" s="23"/>
      <c r="C127" s="221"/>
      <c r="D127" s="222"/>
      <c r="E127" s="20"/>
      <c r="F127" s="21"/>
      <c r="G127" s="126"/>
      <c r="H127" s="127"/>
    </row>
    <row r="128" spans="1:8" s="22" customFormat="1" ht="15" customHeight="1">
      <c r="A128" s="220"/>
      <c r="B128" s="23"/>
      <c r="C128" s="221"/>
      <c r="D128" s="222"/>
      <c r="E128" s="20"/>
      <c r="F128" s="21"/>
      <c r="G128" s="126"/>
      <c r="H128" s="127"/>
    </row>
    <row r="129" spans="1:8" s="22" customFormat="1" ht="15" customHeight="1">
      <c r="A129" s="220"/>
      <c r="B129" s="23"/>
      <c r="C129" s="221"/>
      <c r="D129" s="222"/>
      <c r="E129" s="20"/>
      <c r="F129" s="21"/>
      <c r="G129" s="126"/>
      <c r="H129" s="127"/>
    </row>
    <row r="130" spans="1:8" s="22" customFormat="1" ht="15" customHeight="1">
      <c r="A130" s="220"/>
      <c r="B130" s="23"/>
      <c r="C130" s="221"/>
      <c r="D130" s="222"/>
      <c r="E130" s="20"/>
      <c r="F130" s="21"/>
      <c r="G130" s="126"/>
      <c r="H130" s="127"/>
    </row>
    <row r="131" spans="1:8" s="22" customFormat="1" ht="15" customHeight="1">
      <c r="A131" s="220"/>
      <c r="B131" s="23"/>
      <c r="C131" s="221"/>
      <c r="D131" s="222"/>
      <c r="E131" s="20"/>
      <c r="F131" s="21"/>
      <c r="G131" s="126"/>
      <c r="H131" s="127"/>
    </row>
    <row r="132" spans="1:8" s="22" customFormat="1" ht="15" customHeight="1">
      <c r="A132" s="220"/>
      <c r="B132" s="23"/>
      <c r="C132" s="221"/>
      <c r="D132" s="222"/>
      <c r="E132" s="20"/>
      <c r="F132" s="21"/>
      <c r="G132" s="126"/>
      <c r="H132" s="127"/>
    </row>
    <row r="133" spans="1:8" s="22" customFormat="1" ht="15" customHeight="1">
      <c r="A133" s="220"/>
      <c r="B133" s="23"/>
      <c r="C133" s="221"/>
      <c r="D133" s="222"/>
      <c r="E133" s="20"/>
      <c r="F133" s="21"/>
      <c r="G133" s="126"/>
      <c r="H133" s="127"/>
    </row>
    <row r="134" spans="1:8" s="22" customFormat="1" ht="15" customHeight="1">
      <c r="A134" s="220"/>
      <c r="B134" s="23"/>
      <c r="C134" s="221"/>
      <c r="D134" s="222"/>
      <c r="E134" s="20"/>
      <c r="F134" s="21"/>
      <c r="G134" s="126"/>
      <c r="H134" s="127"/>
    </row>
    <row r="135" spans="1:8" s="22" customFormat="1" ht="15" customHeight="1">
      <c r="A135" s="220"/>
      <c r="B135" s="23"/>
      <c r="C135" s="221"/>
      <c r="D135" s="222"/>
      <c r="E135" s="20"/>
      <c r="F135" s="21"/>
      <c r="G135" s="126"/>
      <c r="H135" s="127"/>
    </row>
    <row r="136" spans="1:8" s="22" customFormat="1" ht="15" customHeight="1">
      <c r="A136" s="220"/>
      <c r="B136" s="23"/>
      <c r="C136" s="221"/>
      <c r="D136" s="222"/>
      <c r="E136" s="20"/>
      <c r="F136" s="21"/>
      <c r="G136" s="126"/>
      <c r="H136" s="127"/>
    </row>
    <row r="137" spans="1:8" s="22" customFormat="1" ht="15" customHeight="1">
      <c r="A137" s="220"/>
      <c r="B137" s="23"/>
      <c r="C137" s="221"/>
      <c r="D137" s="222"/>
      <c r="E137" s="20"/>
      <c r="F137" s="21"/>
      <c r="G137" s="126"/>
      <c r="H137" s="127"/>
    </row>
    <row r="138" spans="1:8" s="22" customFormat="1" ht="15" customHeight="1">
      <c r="A138" s="220"/>
      <c r="B138" s="23"/>
      <c r="C138" s="221"/>
      <c r="D138" s="222"/>
      <c r="E138" s="20"/>
      <c r="F138" s="21"/>
      <c r="G138" s="126"/>
      <c r="H138" s="127"/>
    </row>
    <row r="139" spans="1:8" s="22" customFormat="1" ht="15" customHeight="1">
      <c r="A139" s="220"/>
      <c r="B139" s="23"/>
      <c r="C139" s="221"/>
      <c r="D139" s="222"/>
      <c r="E139" s="20"/>
      <c r="F139" s="21"/>
      <c r="G139" s="126"/>
      <c r="H139" s="127"/>
    </row>
    <row r="140" spans="1:8" s="22" customFormat="1" ht="15" customHeight="1">
      <c r="A140" s="220"/>
      <c r="B140" s="23"/>
      <c r="C140" s="221"/>
      <c r="D140" s="222"/>
      <c r="E140" s="20"/>
      <c r="F140" s="21"/>
      <c r="G140" s="126"/>
      <c r="H140" s="127"/>
    </row>
    <row r="141" spans="1:8" s="22" customFormat="1" ht="15" customHeight="1">
      <c r="A141" s="220"/>
      <c r="B141" s="23"/>
      <c r="C141" s="221"/>
      <c r="D141" s="222"/>
      <c r="E141" s="20"/>
      <c r="F141" s="21"/>
      <c r="G141" s="126"/>
      <c r="H141" s="127"/>
    </row>
    <row r="142" spans="1:8" s="22" customFormat="1" ht="15" customHeight="1">
      <c r="A142" s="220"/>
      <c r="B142" s="23"/>
      <c r="C142" s="221"/>
      <c r="D142" s="222"/>
      <c r="E142" s="20"/>
      <c r="F142" s="21"/>
      <c r="G142" s="126"/>
      <c r="H142" s="127"/>
    </row>
    <row r="143" spans="1:8" s="22" customFormat="1" ht="15" customHeight="1">
      <c r="A143" s="220"/>
      <c r="B143" s="23"/>
      <c r="C143" s="221"/>
      <c r="D143" s="222"/>
      <c r="E143" s="20"/>
      <c r="F143" s="21"/>
      <c r="G143" s="126"/>
      <c r="H143" s="127"/>
    </row>
    <row r="144" spans="1:8" s="22" customFormat="1" ht="15" customHeight="1">
      <c r="A144" s="220"/>
      <c r="B144" s="23"/>
      <c r="C144" s="221"/>
      <c r="D144" s="222"/>
      <c r="E144" s="20"/>
      <c r="F144" s="21"/>
      <c r="G144" s="126"/>
      <c r="H144" s="127"/>
    </row>
    <row r="145" spans="1:8" s="22" customFormat="1" ht="15" customHeight="1">
      <c r="A145" s="220"/>
      <c r="B145" s="23"/>
      <c r="C145" s="221"/>
      <c r="D145" s="222"/>
      <c r="E145" s="20"/>
      <c r="F145" s="21"/>
      <c r="G145" s="126"/>
      <c r="H145" s="127"/>
    </row>
    <row r="146" spans="1:8" s="22" customFormat="1" ht="15" customHeight="1">
      <c r="A146" s="220"/>
      <c r="B146" s="23"/>
      <c r="C146" s="221"/>
      <c r="D146" s="222"/>
      <c r="E146" s="20"/>
      <c r="F146" s="21"/>
      <c r="G146" s="126"/>
      <c r="H146" s="127"/>
    </row>
    <row r="147" spans="1:8" s="22" customFormat="1" ht="15" customHeight="1">
      <c r="A147" s="220"/>
      <c r="B147" s="23"/>
      <c r="C147" s="221"/>
      <c r="D147" s="222"/>
      <c r="E147" s="20"/>
      <c r="F147" s="21"/>
      <c r="G147" s="126"/>
      <c r="H147" s="127"/>
    </row>
    <row r="148" spans="1:8" s="22" customFormat="1" ht="15" customHeight="1">
      <c r="A148" s="220"/>
      <c r="B148" s="23"/>
      <c r="C148" s="221"/>
      <c r="D148" s="222"/>
      <c r="E148" s="20"/>
      <c r="F148" s="21"/>
      <c r="G148" s="126"/>
      <c r="H148" s="127"/>
    </row>
    <row r="149" spans="1:8" s="22" customFormat="1" ht="15" customHeight="1">
      <c r="A149" s="220"/>
      <c r="B149" s="23"/>
      <c r="C149" s="221"/>
      <c r="D149" s="222"/>
      <c r="E149" s="20"/>
      <c r="F149" s="21"/>
      <c r="G149" s="126"/>
      <c r="H149" s="127"/>
    </row>
    <row r="150" spans="1:8" s="22" customFormat="1" ht="15" customHeight="1">
      <c r="A150" s="220"/>
      <c r="B150" s="23"/>
      <c r="C150" s="221"/>
      <c r="D150" s="222"/>
      <c r="E150" s="20"/>
      <c r="F150" s="21"/>
      <c r="G150" s="126"/>
      <c r="H150" s="127"/>
    </row>
    <row r="151" spans="1:8" s="22" customFormat="1" ht="15" customHeight="1">
      <c r="A151" s="220"/>
      <c r="B151" s="23"/>
      <c r="C151" s="221"/>
      <c r="D151" s="222"/>
      <c r="E151" s="20"/>
      <c r="F151" s="21"/>
      <c r="G151" s="126"/>
      <c r="H151" s="127"/>
    </row>
    <row r="152" spans="1:8" s="22" customFormat="1" ht="15" customHeight="1">
      <c r="A152" s="220"/>
      <c r="B152" s="23"/>
      <c r="C152" s="221"/>
      <c r="D152" s="222"/>
      <c r="E152" s="20"/>
      <c r="F152" s="21"/>
      <c r="G152" s="126"/>
      <c r="H152" s="127"/>
    </row>
    <row r="153" spans="1:8" s="22" customFormat="1" ht="15" customHeight="1">
      <c r="A153" s="220"/>
      <c r="B153" s="23"/>
      <c r="C153" s="221"/>
      <c r="D153" s="222"/>
      <c r="E153" s="20"/>
      <c r="F153" s="21"/>
      <c r="G153" s="126"/>
      <c r="H153" s="127"/>
    </row>
    <row r="154" spans="1:8" s="22" customFormat="1" ht="15" customHeight="1">
      <c r="A154" s="220"/>
      <c r="B154" s="23"/>
      <c r="C154" s="221"/>
      <c r="D154" s="222"/>
      <c r="E154" s="20"/>
      <c r="F154" s="21"/>
      <c r="G154" s="126"/>
      <c r="H154" s="127"/>
    </row>
    <row r="155" spans="1:8" s="22" customFormat="1" ht="15" customHeight="1">
      <c r="A155" s="220"/>
      <c r="B155" s="23"/>
      <c r="C155" s="221"/>
      <c r="D155" s="222"/>
      <c r="E155" s="20"/>
      <c r="F155" s="21"/>
      <c r="G155" s="126"/>
      <c r="H155" s="127"/>
    </row>
    <row r="156" spans="1:8" s="22" customFormat="1" ht="15" customHeight="1">
      <c r="A156" s="220"/>
      <c r="B156" s="23"/>
      <c r="C156" s="221"/>
      <c r="D156" s="222"/>
      <c r="E156" s="20"/>
      <c r="F156" s="21"/>
      <c r="G156" s="126"/>
      <c r="H156" s="127"/>
    </row>
    <row r="157" spans="1:8" s="22" customFormat="1" ht="15" customHeight="1">
      <c r="A157" s="220"/>
      <c r="B157" s="23"/>
      <c r="C157" s="221"/>
      <c r="D157" s="222"/>
      <c r="E157" s="20"/>
      <c r="F157" s="21"/>
      <c r="G157" s="126"/>
      <c r="H157" s="127"/>
    </row>
    <row r="158" spans="1:8" s="22" customFormat="1" ht="15" customHeight="1">
      <c r="A158" s="220"/>
      <c r="B158" s="23"/>
      <c r="C158" s="221"/>
      <c r="D158" s="222"/>
      <c r="E158" s="20"/>
      <c r="F158" s="21"/>
      <c r="G158" s="126"/>
      <c r="H158" s="127"/>
    </row>
    <row r="159" spans="1:8" s="22" customFormat="1" ht="15" customHeight="1">
      <c r="A159" s="220"/>
      <c r="B159" s="23"/>
      <c r="C159" s="221"/>
      <c r="D159" s="222"/>
      <c r="E159" s="20"/>
      <c r="F159" s="21"/>
      <c r="G159" s="126"/>
      <c r="H159" s="127"/>
    </row>
    <row r="160" spans="1:8" s="22" customFormat="1" ht="15" customHeight="1">
      <c r="A160" s="220"/>
      <c r="B160" s="23"/>
      <c r="C160" s="221"/>
      <c r="D160" s="222"/>
      <c r="E160" s="20"/>
      <c r="F160" s="21"/>
      <c r="G160" s="126"/>
      <c r="H160" s="127"/>
    </row>
    <row r="161" spans="1:8" s="22" customFormat="1" ht="15" customHeight="1">
      <c r="A161" s="220"/>
      <c r="B161" s="23"/>
      <c r="C161" s="221"/>
      <c r="D161" s="222"/>
      <c r="E161" s="20"/>
      <c r="F161" s="21"/>
      <c r="G161" s="126"/>
      <c r="H161" s="127"/>
    </row>
    <row r="162" spans="1:8" s="22" customFormat="1" ht="15" customHeight="1">
      <c r="A162" s="220"/>
      <c r="B162" s="23"/>
      <c r="C162" s="221"/>
      <c r="D162" s="222"/>
      <c r="E162" s="20"/>
      <c r="F162" s="21"/>
      <c r="G162" s="126"/>
      <c r="H162" s="127"/>
    </row>
    <row r="163" spans="1:8" s="22" customFormat="1" ht="15" customHeight="1">
      <c r="A163" s="220"/>
      <c r="B163" s="23"/>
      <c r="C163" s="221"/>
      <c r="D163" s="222"/>
      <c r="E163" s="20"/>
      <c r="F163" s="21"/>
      <c r="G163" s="126"/>
      <c r="H163" s="127"/>
    </row>
    <row r="164" spans="1:8" s="22" customFormat="1" ht="15" customHeight="1">
      <c r="A164" s="220"/>
      <c r="B164" s="23"/>
      <c r="C164" s="221"/>
      <c r="D164" s="222"/>
      <c r="E164" s="20"/>
      <c r="F164" s="21"/>
      <c r="G164" s="126"/>
      <c r="H164" s="127"/>
    </row>
    <row r="165" spans="1:8" s="22" customFormat="1" ht="15" customHeight="1">
      <c r="A165" s="220"/>
      <c r="B165" s="23"/>
      <c r="C165" s="221"/>
      <c r="D165" s="222"/>
      <c r="E165" s="20"/>
      <c r="F165" s="21"/>
      <c r="G165" s="126"/>
      <c r="H165" s="127"/>
    </row>
    <row r="166" spans="1:8" s="22" customFormat="1" ht="15" customHeight="1">
      <c r="A166" s="220"/>
      <c r="B166" s="23"/>
      <c r="C166" s="221"/>
      <c r="D166" s="222"/>
      <c r="E166" s="20"/>
      <c r="F166" s="21"/>
      <c r="G166" s="126"/>
      <c r="H166" s="127"/>
    </row>
    <row r="167" spans="1:8" s="22" customFormat="1" ht="15" customHeight="1">
      <c r="A167" s="220"/>
      <c r="B167" s="23"/>
      <c r="C167" s="221"/>
      <c r="D167" s="222"/>
      <c r="E167" s="20"/>
      <c r="F167" s="21"/>
      <c r="G167" s="126"/>
      <c r="H167" s="127"/>
    </row>
    <row r="168" spans="1:8" s="22" customFormat="1" ht="15" customHeight="1">
      <c r="A168" s="220"/>
      <c r="B168" s="23"/>
      <c r="C168" s="221"/>
      <c r="D168" s="222"/>
      <c r="E168" s="20"/>
      <c r="F168" s="21"/>
      <c r="G168" s="126"/>
      <c r="H168" s="127"/>
    </row>
    <row r="169" spans="1:8" s="22" customFormat="1" ht="15" customHeight="1">
      <c r="A169" s="220"/>
      <c r="B169" s="23"/>
      <c r="C169" s="221"/>
      <c r="D169" s="222"/>
      <c r="E169" s="20"/>
      <c r="F169" s="21"/>
      <c r="G169" s="126"/>
      <c r="H169" s="127"/>
    </row>
    <row r="170" spans="1:8" s="22" customFormat="1" ht="15" customHeight="1">
      <c r="A170" s="220"/>
      <c r="B170" s="23"/>
      <c r="C170" s="221"/>
      <c r="D170" s="222"/>
      <c r="E170" s="20"/>
      <c r="F170" s="21"/>
      <c r="G170" s="126"/>
      <c r="H170" s="127"/>
    </row>
    <row r="171" spans="1:8" s="22" customFormat="1" ht="15" customHeight="1">
      <c r="A171" s="220"/>
      <c r="B171" s="23"/>
      <c r="C171" s="221"/>
      <c r="D171" s="222"/>
      <c r="E171" s="20"/>
      <c r="F171" s="21"/>
      <c r="G171" s="126"/>
      <c r="H171" s="127"/>
    </row>
    <row r="172" spans="1:8" s="22" customFormat="1" ht="15" customHeight="1">
      <c r="A172" s="220"/>
      <c r="B172" s="23"/>
      <c r="C172" s="221"/>
      <c r="D172" s="222"/>
      <c r="E172" s="20"/>
      <c r="F172" s="21"/>
      <c r="G172" s="126"/>
      <c r="H172" s="127"/>
    </row>
    <row r="173" spans="1:8" s="22" customFormat="1" ht="15" customHeight="1">
      <c r="A173" s="220"/>
      <c r="B173" s="23"/>
      <c r="C173" s="221"/>
      <c r="D173" s="222"/>
      <c r="E173" s="20"/>
      <c r="F173" s="21"/>
      <c r="G173" s="126"/>
      <c r="H173" s="127"/>
    </row>
    <row r="174" spans="1:8" s="22" customFormat="1" ht="15" customHeight="1">
      <c r="A174" s="220"/>
      <c r="B174" s="23"/>
      <c r="C174" s="221"/>
      <c r="D174" s="222"/>
      <c r="E174" s="20"/>
      <c r="F174" s="21"/>
      <c r="G174" s="126"/>
      <c r="H174" s="127"/>
    </row>
    <row r="175" spans="1:8" s="22" customFormat="1" ht="15" customHeight="1">
      <c r="A175" s="220"/>
      <c r="B175" s="23"/>
      <c r="C175" s="221"/>
      <c r="D175" s="222"/>
      <c r="E175" s="20"/>
      <c r="F175" s="21"/>
      <c r="G175" s="126"/>
      <c r="H175" s="127"/>
    </row>
    <row r="176" spans="1:8" s="22" customFormat="1" ht="15" customHeight="1">
      <c r="A176" s="220"/>
      <c r="B176" s="23"/>
      <c r="C176" s="221"/>
      <c r="D176" s="222"/>
      <c r="E176" s="20"/>
      <c r="F176" s="21"/>
      <c r="G176" s="126"/>
      <c r="H176" s="127"/>
    </row>
    <row r="177" spans="1:8" s="22" customFormat="1" ht="15" customHeight="1">
      <c r="A177" s="220"/>
      <c r="B177" s="23"/>
      <c r="C177" s="221"/>
      <c r="D177" s="222"/>
      <c r="E177" s="20"/>
      <c r="F177" s="21"/>
      <c r="G177" s="126"/>
      <c r="H177" s="127"/>
    </row>
    <row r="178" spans="1:8" s="22" customFormat="1" ht="15" customHeight="1">
      <c r="A178" s="220"/>
      <c r="B178" s="23"/>
      <c r="C178" s="221"/>
      <c r="D178" s="222"/>
      <c r="E178" s="20"/>
      <c r="F178" s="21"/>
      <c r="G178" s="126"/>
      <c r="H178" s="127"/>
    </row>
    <row r="179" spans="1:8" s="22" customFormat="1" ht="15" customHeight="1">
      <c r="A179" s="220"/>
      <c r="B179" s="23"/>
      <c r="C179" s="221"/>
      <c r="D179" s="222"/>
      <c r="E179" s="20"/>
      <c r="F179" s="21"/>
      <c r="G179" s="126"/>
      <c r="H179" s="127"/>
    </row>
    <row r="180" spans="1:8" s="22" customFormat="1" ht="15" customHeight="1">
      <c r="A180" s="220"/>
      <c r="B180" s="23"/>
      <c r="C180" s="221"/>
      <c r="D180" s="222"/>
      <c r="E180" s="20"/>
      <c r="F180" s="21"/>
      <c r="G180" s="126"/>
      <c r="H180" s="127"/>
    </row>
    <row r="181" spans="1:8" s="22" customFormat="1" ht="15" customHeight="1">
      <c r="A181" s="220"/>
      <c r="B181" s="23"/>
      <c r="C181" s="221"/>
      <c r="D181" s="222"/>
      <c r="E181" s="20"/>
      <c r="F181" s="21"/>
      <c r="G181" s="126"/>
      <c r="H181" s="127"/>
    </row>
    <row r="182" spans="1:8" s="22" customFormat="1" ht="15" customHeight="1">
      <c r="A182" s="220"/>
      <c r="B182" s="23"/>
      <c r="C182" s="221"/>
      <c r="D182" s="222"/>
      <c r="E182" s="20"/>
      <c r="F182" s="21"/>
      <c r="G182" s="126"/>
      <c r="H182" s="127"/>
    </row>
    <row r="183" spans="1:8" s="22" customFormat="1" ht="15" customHeight="1">
      <c r="A183" s="220"/>
      <c r="B183" s="23"/>
      <c r="C183" s="221"/>
      <c r="D183" s="222"/>
      <c r="E183" s="20"/>
      <c r="F183" s="21"/>
      <c r="G183" s="126"/>
      <c r="H183" s="127"/>
    </row>
    <row r="184" spans="1:8" s="22" customFormat="1" ht="15" customHeight="1">
      <c r="A184" s="220"/>
      <c r="B184" s="23"/>
      <c r="C184" s="221"/>
      <c r="D184" s="222"/>
      <c r="E184" s="20"/>
      <c r="F184" s="21"/>
      <c r="G184" s="126"/>
      <c r="H184" s="127"/>
    </row>
    <row r="185" spans="1:8" s="22" customFormat="1" ht="15" customHeight="1">
      <c r="A185" s="220"/>
      <c r="B185" s="23"/>
      <c r="C185" s="221"/>
      <c r="D185" s="222"/>
      <c r="E185" s="20"/>
      <c r="F185" s="21"/>
      <c r="G185" s="126"/>
      <c r="H185" s="127"/>
    </row>
    <row r="186" spans="1:8" s="22" customFormat="1" ht="15" customHeight="1">
      <c r="A186" s="220"/>
      <c r="B186" s="23"/>
      <c r="C186" s="221"/>
      <c r="D186" s="222"/>
      <c r="E186" s="20"/>
      <c r="F186" s="21"/>
      <c r="G186" s="126"/>
      <c r="H186" s="127"/>
    </row>
    <row r="187" spans="1:8" s="22" customFormat="1" ht="15" customHeight="1">
      <c r="A187" s="220"/>
      <c r="B187" s="23"/>
      <c r="C187" s="221"/>
      <c r="D187" s="222"/>
      <c r="E187" s="20"/>
      <c r="F187" s="21"/>
      <c r="G187" s="126"/>
      <c r="H187" s="127"/>
    </row>
    <row r="188" spans="1:8" s="22" customFormat="1" ht="15" customHeight="1">
      <c r="A188" s="220"/>
      <c r="B188" s="23"/>
      <c r="C188" s="221"/>
      <c r="D188" s="222"/>
      <c r="E188" s="20"/>
      <c r="F188" s="21"/>
      <c r="G188" s="126"/>
      <c r="H188" s="127"/>
    </row>
    <row r="189" spans="1:8" s="22" customFormat="1" ht="15" customHeight="1">
      <c r="A189" s="220"/>
      <c r="B189" s="23"/>
      <c r="C189" s="221"/>
      <c r="D189" s="222"/>
      <c r="E189" s="20"/>
      <c r="F189" s="21"/>
      <c r="G189" s="126"/>
      <c r="H189" s="127"/>
    </row>
    <row r="190" spans="1:8" s="22" customFormat="1" ht="15" customHeight="1">
      <c r="A190" s="220"/>
      <c r="B190" s="23"/>
      <c r="C190" s="221"/>
      <c r="D190" s="222"/>
      <c r="E190" s="20"/>
      <c r="F190" s="21"/>
      <c r="G190" s="126"/>
      <c r="H190" s="127"/>
    </row>
    <row r="191" spans="1:8" s="22" customFormat="1" ht="15" customHeight="1">
      <c r="A191" s="220"/>
      <c r="B191" s="23"/>
      <c r="C191" s="221"/>
      <c r="D191" s="222"/>
      <c r="E191" s="20"/>
      <c r="F191" s="21"/>
      <c r="G191" s="126"/>
      <c r="H191" s="127"/>
    </row>
    <row r="192" spans="1:8" s="22" customFormat="1" ht="15" customHeight="1">
      <c r="A192" s="220"/>
      <c r="B192" s="23"/>
      <c r="C192" s="221"/>
      <c r="D192" s="222"/>
      <c r="E192" s="20"/>
      <c r="F192" s="21"/>
      <c r="G192" s="126"/>
      <c r="H192" s="127"/>
    </row>
    <row r="193" spans="1:8" s="22" customFormat="1" ht="15" customHeight="1">
      <c r="A193" s="220"/>
      <c r="B193" s="23"/>
      <c r="C193" s="221"/>
      <c r="D193" s="222"/>
      <c r="E193" s="20"/>
      <c r="F193" s="21"/>
      <c r="G193" s="126"/>
      <c r="H193" s="127"/>
    </row>
    <row r="194" spans="1:8" s="22" customFormat="1" ht="15" customHeight="1">
      <c r="A194" s="220"/>
      <c r="B194" s="23"/>
      <c r="C194" s="221"/>
      <c r="D194" s="222"/>
      <c r="E194" s="20"/>
      <c r="F194" s="21"/>
      <c r="G194" s="126"/>
      <c r="H194" s="127"/>
    </row>
    <row r="195" spans="1:8" s="22" customFormat="1" ht="15" customHeight="1">
      <c r="A195" s="220"/>
      <c r="B195" s="23"/>
      <c r="C195" s="221"/>
      <c r="D195" s="222"/>
      <c r="E195" s="20"/>
      <c r="F195" s="21"/>
      <c r="G195" s="126"/>
      <c r="H195" s="127"/>
    </row>
    <row r="196" spans="1:8" s="22" customFormat="1" ht="15" customHeight="1">
      <c r="A196" s="220"/>
      <c r="B196" s="23"/>
      <c r="C196" s="221"/>
      <c r="D196" s="222"/>
      <c r="E196" s="20"/>
      <c r="F196" s="21"/>
      <c r="G196" s="126"/>
      <c r="H196" s="127"/>
    </row>
    <row r="197" spans="1:8" s="22" customFormat="1" ht="15" customHeight="1">
      <c r="A197" s="220"/>
      <c r="B197" s="23"/>
      <c r="C197" s="221"/>
      <c r="D197" s="222"/>
      <c r="E197" s="20"/>
      <c r="F197" s="21"/>
      <c r="G197" s="126"/>
      <c r="H197" s="127"/>
    </row>
    <row r="198" spans="1:8" s="22" customFormat="1" ht="15" customHeight="1">
      <c r="A198" s="220"/>
      <c r="B198" s="23"/>
      <c r="C198" s="221"/>
      <c r="D198" s="222"/>
      <c r="E198" s="20"/>
      <c r="F198" s="21"/>
      <c r="G198" s="126"/>
      <c r="H198" s="127"/>
    </row>
    <row r="199" spans="1:8" s="22" customFormat="1" ht="15" customHeight="1">
      <c r="A199" s="220"/>
      <c r="B199" s="23"/>
      <c r="C199" s="221"/>
      <c r="D199" s="222"/>
      <c r="E199" s="20"/>
      <c r="F199" s="21"/>
      <c r="G199" s="126"/>
      <c r="H199" s="127"/>
    </row>
    <row r="200" spans="1:8" s="22" customFormat="1" ht="15" customHeight="1">
      <c r="A200" s="220"/>
      <c r="B200" s="23"/>
      <c r="C200" s="221"/>
      <c r="D200" s="222"/>
      <c r="E200" s="20"/>
      <c r="F200" s="21"/>
      <c r="G200" s="126"/>
      <c r="H200" s="127"/>
    </row>
    <row r="201" spans="1:8" s="22" customFormat="1" ht="15" customHeight="1">
      <c r="A201" s="220"/>
      <c r="B201" s="23"/>
      <c r="C201" s="221"/>
      <c r="D201" s="222"/>
      <c r="E201" s="20"/>
      <c r="F201" s="21"/>
      <c r="G201" s="126"/>
      <c r="H201" s="127"/>
    </row>
    <row r="202" spans="1:8" s="22" customFormat="1" ht="15" customHeight="1">
      <c r="A202" s="220"/>
      <c r="B202" s="23"/>
      <c r="C202" s="221"/>
      <c r="D202" s="222"/>
      <c r="E202" s="20"/>
      <c r="F202" s="21"/>
      <c r="G202" s="126"/>
      <c r="H202" s="127"/>
    </row>
    <row r="203" spans="1:8" s="22" customFormat="1" ht="15" customHeight="1">
      <c r="A203" s="220"/>
      <c r="B203" s="23"/>
      <c r="C203" s="221"/>
      <c r="D203" s="222"/>
      <c r="E203" s="20"/>
      <c r="F203" s="21"/>
      <c r="G203" s="126"/>
      <c r="H203" s="127"/>
    </row>
    <row r="204" spans="1:8" s="22" customFormat="1" ht="15" customHeight="1">
      <c r="A204" s="220"/>
      <c r="B204" s="23"/>
      <c r="C204" s="221"/>
      <c r="D204" s="222"/>
      <c r="E204" s="20"/>
      <c r="F204" s="21"/>
      <c r="G204" s="126"/>
      <c r="H204" s="127"/>
    </row>
    <row r="205" spans="1:8" s="22" customFormat="1" ht="15" customHeight="1">
      <c r="A205" s="220"/>
      <c r="B205" s="23"/>
      <c r="C205" s="221"/>
      <c r="D205" s="222"/>
      <c r="E205" s="20"/>
      <c r="F205" s="21"/>
      <c r="G205" s="126"/>
      <c r="H205" s="127"/>
    </row>
    <row r="206" spans="1:8" s="22" customFormat="1" ht="15" customHeight="1">
      <c r="A206" s="220"/>
      <c r="B206" s="23"/>
      <c r="C206" s="221"/>
      <c r="D206" s="222"/>
      <c r="E206" s="20"/>
      <c r="F206" s="21"/>
      <c r="G206" s="126"/>
      <c r="H206" s="127"/>
    </row>
    <row r="207" spans="1:8" s="22" customFormat="1" ht="15" customHeight="1">
      <c r="A207" s="220"/>
      <c r="B207" s="23"/>
      <c r="C207" s="221"/>
      <c r="D207" s="222"/>
      <c r="E207" s="20"/>
      <c r="F207" s="21"/>
      <c r="G207" s="126"/>
      <c r="H207" s="127"/>
    </row>
    <row r="208" spans="1:8" s="22" customFormat="1" ht="15" customHeight="1">
      <c r="A208" s="220"/>
      <c r="B208" s="23"/>
      <c r="C208" s="221"/>
      <c r="D208" s="222"/>
      <c r="E208" s="20"/>
      <c r="F208" s="21"/>
      <c r="G208" s="126"/>
      <c r="H208" s="127"/>
    </row>
    <row r="209" spans="1:8" s="22" customFormat="1" ht="15" customHeight="1">
      <c r="A209" s="220"/>
      <c r="B209" s="23"/>
      <c r="C209" s="221"/>
      <c r="D209" s="222"/>
      <c r="E209" s="20"/>
      <c r="F209" s="21"/>
      <c r="G209" s="126"/>
      <c r="H209" s="127"/>
    </row>
    <row r="210" spans="1:8" s="22" customFormat="1" ht="15" customHeight="1">
      <c r="A210" s="220"/>
      <c r="B210" s="23"/>
      <c r="C210" s="221"/>
      <c r="D210" s="222"/>
      <c r="E210" s="20"/>
      <c r="F210" s="21"/>
      <c r="G210" s="126"/>
      <c r="H210" s="127"/>
    </row>
    <row r="211" spans="1:8" s="22" customFormat="1" ht="15" customHeight="1">
      <c r="A211" s="220"/>
      <c r="B211" s="23"/>
      <c r="C211" s="221"/>
      <c r="D211" s="222"/>
      <c r="E211" s="20"/>
      <c r="F211" s="21"/>
      <c r="G211" s="126"/>
      <c r="H211" s="127"/>
    </row>
    <row r="212" spans="1:8" s="22" customFormat="1" ht="15" customHeight="1">
      <c r="A212" s="220"/>
      <c r="B212" s="23"/>
      <c r="C212" s="221"/>
      <c r="D212" s="222"/>
      <c r="E212" s="20"/>
      <c r="F212" s="21"/>
      <c r="G212" s="126"/>
      <c r="H212" s="127"/>
    </row>
    <row r="213" spans="1:8" s="22" customFormat="1" ht="15" customHeight="1">
      <c r="A213" s="220"/>
      <c r="B213" s="23"/>
      <c r="C213" s="221"/>
      <c r="D213" s="222"/>
      <c r="E213" s="20"/>
      <c r="F213" s="21"/>
      <c r="G213" s="126"/>
      <c r="H213" s="127"/>
    </row>
    <row r="214" spans="1:8" s="22" customFormat="1" ht="15" customHeight="1">
      <c r="A214" s="220"/>
      <c r="B214" s="23"/>
      <c r="C214" s="221"/>
      <c r="D214" s="222"/>
      <c r="E214" s="20"/>
      <c r="F214" s="21"/>
      <c r="G214" s="126"/>
      <c r="H214" s="127"/>
    </row>
    <row r="215" spans="1:8" s="22" customFormat="1" ht="15" customHeight="1">
      <c r="A215" s="220"/>
      <c r="B215" s="23"/>
      <c r="C215" s="221"/>
      <c r="D215" s="222"/>
      <c r="E215" s="20"/>
      <c r="F215" s="21"/>
      <c r="G215" s="126"/>
      <c r="H215" s="127"/>
    </row>
    <row r="216" spans="1:8" s="22" customFormat="1" ht="15" customHeight="1">
      <c r="A216" s="220"/>
      <c r="B216" s="23"/>
      <c r="C216" s="221"/>
      <c r="D216" s="222"/>
      <c r="E216" s="20"/>
      <c r="F216" s="21"/>
      <c r="G216" s="126"/>
      <c r="H216" s="127"/>
    </row>
    <row r="217" spans="1:8" s="22" customFormat="1" ht="15" customHeight="1">
      <c r="A217" s="220"/>
      <c r="B217" s="23"/>
      <c r="C217" s="221"/>
      <c r="D217" s="222"/>
      <c r="E217" s="20"/>
      <c r="F217" s="21"/>
      <c r="G217" s="126"/>
      <c r="H217" s="127"/>
    </row>
    <row r="218" spans="1:8" s="22" customFormat="1" ht="15" customHeight="1">
      <c r="A218" s="220"/>
      <c r="B218" s="23"/>
      <c r="C218" s="221"/>
      <c r="D218" s="222"/>
      <c r="E218" s="20"/>
      <c r="F218" s="21"/>
      <c r="G218" s="126"/>
      <c r="H218" s="127"/>
    </row>
    <row r="219" spans="1:8" s="22" customFormat="1" ht="15" customHeight="1">
      <c r="A219" s="220"/>
      <c r="B219" s="23"/>
      <c r="C219" s="221"/>
      <c r="D219" s="222"/>
      <c r="E219" s="20"/>
      <c r="F219" s="21"/>
      <c r="G219" s="126"/>
      <c r="H219" s="127"/>
    </row>
    <row r="220" spans="1:8" s="22" customFormat="1" ht="15" customHeight="1">
      <c r="A220" s="220"/>
      <c r="B220" s="23"/>
      <c r="C220" s="221"/>
      <c r="D220" s="222"/>
      <c r="E220" s="20"/>
      <c r="F220" s="21"/>
      <c r="G220" s="126"/>
      <c r="H220" s="127"/>
    </row>
    <row r="221" spans="1:8" s="22" customFormat="1" ht="15" customHeight="1">
      <c r="A221" s="220"/>
      <c r="B221" s="23"/>
      <c r="C221" s="221"/>
      <c r="D221" s="222"/>
      <c r="E221" s="20"/>
      <c r="F221" s="21"/>
      <c r="G221" s="126"/>
      <c r="H221" s="127"/>
    </row>
    <row r="222" spans="1:8" s="22" customFormat="1" ht="15" customHeight="1">
      <c r="A222" s="220"/>
      <c r="B222" s="23"/>
      <c r="C222" s="221"/>
      <c r="D222" s="222"/>
      <c r="E222" s="20"/>
      <c r="F222" s="21"/>
      <c r="G222" s="126"/>
      <c r="H222" s="127"/>
    </row>
    <row r="223" spans="1:8" s="22" customFormat="1" ht="15" customHeight="1">
      <c r="A223" s="220"/>
      <c r="B223" s="23"/>
      <c r="C223" s="221"/>
      <c r="D223" s="222"/>
      <c r="E223" s="20"/>
      <c r="F223" s="21"/>
      <c r="G223" s="126"/>
      <c r="H223" s="127"/>
    </row>
    <row r="224" spans="1:8" s="22" customFormat="1" ht="15" customHeight="1">
      <c r="A224" s="220"/>
      <c r="B224" s="23"/>
      <c r="C224" s="221"/>
      <c r="D224" s="222"/>
      <c r="E224" s="20"/>
      <c r="F224" s="21"/>
      <c r="G224" s="126"/>
      <c r="H224" s="127"/>
    </row>
    <row r="225" spans="1:8" s="22" customFormat="1" ht="15" customHeight="1">
      <c r="A225" s="220"/>
      <c r="B225" s="23"/>
      <c r="C225" s="221"/>
      <c r="D225" s="222"/>
      <c r="E225" s="20"/>
      <c r="F225" s="21"/>
      <c r="G225" s="126"/>
      <c r="H225" s="127"/>
    </row>
    <row r="226" spans="1:8" s="22" customFormat="1" ht="15" customHeight="1">
      <c r="A226" s="220"/>
      <c r="B226" s="23"/>
      <c r="C226" s="221"/>
      <c r="D226" s="222"/>
      <c r="E226" s="20"/>
      <c r="F226" s="21"/>
      <c r="G226" s="126"/>
      <c r="H226" s="127"/>
    </row>
    <row r="227" spans="1:8" s="22" customFormat="1" ht="15" customHeight="1">
      <c r="A227" s="220"/>
      <c r="B227" s="23"/>
      <c r="C227" s="221"/>
      <c r="D227" s="222"/>
      <c r="E227" s="20"/>
      <c r="F227" s="21"/>
      <c r="G227" s="126"/>
      <c r="H227" s="127"/>
    </row>
    <row r="228" spans="1:8" s="22" customFormat="1" ht="15" customHeight="1">
      <c r="A228" s="220"/>
      <c r="B228" s="23"/>
      <c r="C228" s="221"/>
      <c r="D228" s="222"/>
      <c r="E228" s="20"/>
      <c r="F228" s="21"/>
      <c r="G228" s="126"/>
      <c r="H228" s="127"/>
    </row>
    <row r="229" spans="1:8" s="22" customFormat="1" ht="15" customHeight="1">
      <c r="A229" s="220"/>
      <c r="B229" s="23"/>
      <c r="C229" s="221"/>
      <c r="D229" s="222"/>
      <c r="E229" s="20"/>
      <c r="F229" s="21"/>
      <c r="G229" s="126"/>
      <c r="H229" s="127"/>
    </row>
    <row r="230" spans="1:8" s="22" customFormat="1" ht="15" customHeight="1">
      <c r="A230" s="220"/>
      <c r="B230" s="23"/>
      <c r="C230" s="221"/>
      <c r="D230" s="222"/>
      <c r="E230" s="20"/>
      <c r="F230" s="21"/>
      <c r="G230" s="126"/>
      <c r="H230" s="127"/>
    </row>
    <row r="231" spans="1:8" s="22" customFormat="1" ht="15" customHeight="1">
      <c r="A231" s="220"/>
      <c r="B231" s="23"/>
      <c r="C231" s="221"/>
      <c r="D231" s="222"/>
      <c r="E231" s="20"/>
      <c r="F231" s="21"/>
      <c r="G231" s="126"/>
      <c r="H231" s="127"/>
    </row>
    <row r="232" spans="1:8" s="22" customFormat="1" ht="15" customHeight="1">
      <c r="A232" s="220"/>
      <c r="B232" s="23"/>
      <c r="C232" s="221"/>
      <c r="D232" s="222"/>
      <c r="E232" s="20"/>
      <c r="F232" s="21"/>
      <c r="G232" s="126"/>
      <c r="H232" s="127"/>
    </row>
    <row r="233" spans="1:8" s="22" customFormat="1" ht="15" customHeight="1">
      <c r="A233" s="220"/>
      <c r="B233" s="23"/>
      <c r="C233" s="221"/>
      <c r="D233" s="222"/>
      <c r="E233" s="20"/>
      <c r="F233" s="21"/>
      <c r="G233" s="126"/>
      <c r="H233" s="127"/>
    </row>
    <row r="234" spans="1:8" s="22" customFormat="1" ht="15" customHeight="1">
      <c r="A234" s="220"/>
      <c r="B234" s="23"/>
      <c r="C234" s="221"/>
      <c r="D234" s="222"/>
      <c r="E234" s="20"/>
      <c r="F234" s="21"/>
      <c r="G234" s="126"/>
      <c r="H234" s="127"/>
    </row>
    <row r="235" spans="1:8" s="22" customFormat="1" ht="15" customHeight="1">
      <c r="A235" s="220"/>
      <c r="B235" s="23"/>
      <c r="C235" s="221"/>
      <c r="D235" s="222"/>
      <c r="E235" s="20"/>
      <c r="F235" s="21"/>
      <c r="G235" s="126"/>
      <c r="H235" s="127"/>
    </row>
    <row r="236" spans="1:8" s="22" customFormat="1" ht="15" customHeight="1">
      <c r="A236" s="220"/>
      <c r="B236" s="23"/>
      <c r="C236" s="221"/>
      <c r="D236" s="222"/>
      <c r="E236" s="20"/>
      <c r="F236" s="21"/>
      <c r="G236" s="126"/>
      <c r="H236" s="127"/>
    </row>
    <row r="237" spans="1:8" s="22" customFormat="1" ht="15" customHeight="1">
      <c r="A237" s="220"/>
      <c r="B237" s="23"/>
      <c r="C237" s="221"/>
      <c r="D237" s="222"/>
      <c r="E237" s="20"/>
      <c r="F237" s="21"/>
      <c r="G237" s="126"/>
      <c r="H237" s="127"/>
    </row>
    <row r="238" spans="1:8" s="22" customFormat="1" ht="15" customHeight="1">
      <c r="A238" s="220"/>
      <c r="B238" s="23"/>
      <c r="C238" s="221"/>
      <c r="D238" s="222"/>
      <c r="E238" s="20"/>
      <c r="F238" s="21"/>
      <c r="G238" s="126"/>
      <c r="H238" s="127"/>
    </row>
    <row r="239" spans="1:8" s="22" customFormat="1" ht="15" customHeight="1">
      <c r="A239" s="220"/>
      <c r="B239" s="23"/>
      <c r="C239" s="221"/>
      <c r="D239" s="222"/>
      <c r="E239" s="20"/>
      <c r="F239" s="21"/>
      <c r="G239" s="126"/>
      <c r="H239" s="127"/>
    </row>
    <row r="240" spans="1:8" s="22" customFormat="1" ht="15" customHeight="1">
      <c r="A240" s="220"/>
      <c r="B240" s="23"/>
      <c r="C240" s="221"/>
      <c r="D240" s="222"/>
      <c r="E240" s="20"/>
      <c r="F240" s="21"/>
      <c r="G240" s="126"/>
      <c r="H240" s="127"/>
    </row>
    <row r="241" spans="1:8" s="22" customFormat="1" ht="15" customHeight="1">
      <c r="A241" s="220"/>
      <c r="B241" s="23"/>
      <c r="C241" s="221"/>
      <c r="D241" s="222"/>
      <c r="E241" s="20"/>
      <c r="F241" s="21"/>
      <c r="G241" s="126"/>
      <c r="H241" s="127"/>
    </row>
    <row r="242" spans="1:8" s="22" customFormat="1" ht="15" customHeight="1">
      <c r="A242" s="220"/>
      <c r="B242" s="23"/>
      <c r="C242" s="221"/>
      <c r="D242" s="222"/>
      <c r="E242" s="20"/>
      <c r="F242" s="21"/>
      <c r="G242" s="126"/>
      <c r="H242" s="127"/>
    </row>
    <row r="243" spans="1:8" s="22" customFormat="1" ht="15" customHeight="1">
      <c r="A243" s="220"/>
      <c r="B243" s="23"/>
      <c r="C243" s="221"/>
      <c r="D243" s="222"/>
      <c r="E243" s="20"/>
      <c r="F243" s="21"/>
      <c r="G243" s="126"/>
      <c r="H243" s="127"/>
    </row>
    <row r="244" spans="1:8" s="22" customFormat="1" ht="15" customHeight="1">
      <c r="A244" s="220"/>
      <c r="B244" s="23"/>
      <c r="C244" s="221"/>
      <c r="D244" s="222"/>
      <c r="E244" s="20"/>
      <c r="F244" s="21"/>
      <c r="G244" s="126"/>
      <c r="H244" s="127"/>
    </row>
    <row r="245" spans="1:8" s="22" customFormat="1" ht="15" customHeight="1">
      <c r="A245" s="220"/>
      <c r="B245" s="23"/>
      <c r="C245" s="221"/>
      <c r="D245" s="222"/>
      <c r="E245" s="20"/>
      <c r="F245" s="21"/>
      <c r="G245" s="126"/>
      <c r="H245" s="127"/>
    </row>
    <row r="246" spans="1:8" s="22" customFormat="1" ht="15" customHeight="1">
      <c r="A246" s="220"/>
      <c r="B246" s="23"/>
      <c r="C246" s="221"/>
      <c r="D246" s="222"/>
      <c r="E246" s="20"/>
      <c r="F246" s="21"/>
      <c r="G246" s="126"/>
      <c r="H246" s="127"/>
    </row>
    <row r="247" spans="1:8" s="22" customFormat="1" ht="15" customHeight="1">
      <c r="A247" s="220"/>
      <c r="B247" s="23"/>
      <c r="C247" s="221"/>
      <c r="D247" s="222"/>
      <c r="E247" s="20"/>
      <c r="F247" s="21"/>
      <c r="G247" s="126"/>
      <c r="H247" s="127"/>
    </row>
    <row r="248" spans="1:8" s="22" customFormat="1" ht="15" customHeight="1">
      <c r="A248" s="220"/>
      <c r="B248" s="23"/>
      <c r="C248" s="221"/>
      <c r="D248" s="222"/>
      <c r="E248" s="20"/>
      <c r="F248" s="21"/>
      <c r="G248" s="126"/>
      <c r="H248" s="127"/>
    </row>
    <row r="249" spans="1:8" s="22" customFormat="1" ht="15" customHeight="1">
      <c r="A249" s="220"/>
      <c r="B249" s="23"/>
      <c r="C249" s="221"/>
      <c r="D249" s="222"/>
      <c r="E249" s="20"/>
      <c r="F249" s="21"/>
      <c r="G249" s="126"/>
      <c r="H249" s="127"/>
    </row>
    <row r="250" spans="1:8" s="22" customFormat="1" ht="15" customHeight="1">
      <c r="A250" s="220"/>
      <c r="B250" s="23"/>
      <c r="C250" s="221"/>
      <c r="D250" s="222"/>
      <c r="E250" s="20"/>
      <c r="F250" s="21"/>
      <c r="G250" s="126"/>
      <c r="H250" s="127"/>
    </row>
    <row r="251" spans="1:8" s="22" customFormat="1" ht="15" customHeight="1">
      <c r="A251" s="220"/>
      <c r="B251" s="23"/>
      <c r="C251" s="221"/>
      <c r="D251" s="222"/>
      <c r="E251" s="20"/>
      <c r="F251" s="21"/>
      <c r="G251" s="126"/>
      <c r="H251" s="127"/>
    </row>
    <row r="252" spans="1:8" s="22" customFormat="1" ht="15" customHeight="1">
      <c r="A252" s="220"/>
      <c r="B252" s="23"/>
      <c r="C252" s="221"/>
      <c r="D252" s="222"/>
      <c r="E252" s="20"/>
      <c r="F252" s="21"/>
      <c r="G252" s="126"/>
      <c r="H252" s="127"/>
    </row>
    <row r="253" spans="1:8" s="22" customFormat="1" ht="15" customHeight="1">
      <c r="A253" s="220"/>
      <c r="B253" s="23"/>
      <c r="C253" s="221"/>
      <c r="D253" s="222"/>
      <c r="E253" s="20"/>
      <c r="F253" s="21"/>
      <c r="G253" s="126"/>
      <c r="H253" s="127"/>
    </row>
    <row r="254" spans="1:8" s="22" customFormat="1" ht="15" customHeight="1">
      <c r="A254" s="220"/>
      <c r="B254" s="23"/>
      <c r="C254" s="221"/>
      <c r="D254" s="222"/>
      <c r="E254" s="20"/>
      <c r="F254" s="21"/>
      <c r="G254" s="126"/>
      <c r="H254" s="127"/>
    </row>
    <row r="255" spans="1:8" s="22" customFormat="1" ht="15" customHeight="1">
      <c r="A255" s="220"/>
      <c r="B255" s="23"/>
      <c r="C255" s="221"/>
      <c r="D255" s="222"/>
      <c r="E255" s="20"/>
      <c r="F255" s="21"/>
      <c r="G255" s="126"/>
      <c r="H255" s="127"/>
    </row>
    <row r="256" spans="1:8" s="22" customFormat="1" ht="15" customHeight="1">
      <c r="A256" s="220"/>
      <c r="B256" s="23"/>
      <c r="C256" s="221"/>
      <c r="D256" s="222"/>
      <c r="E256" s="20"/>
      <c r="F256" s="21"/>
      <c r="G256" s="126"/>
      <c r="H256" s="127"/>
    </row>
    <row r="257" spans="1:8" s="22" customFormat="1" ht="15" customHeight="1">
      <c r="A257" s="220"/>
      <c r="B257" s="23"/>
      <c r="C257" s="221"/>
      <c r="D257" s="222"/>
      <c r="E257" s="20"/>
      <c r="F257" s="21"/>
      <c r="G257" s="126"/>
      <c r="H257" s="127"/>
    </row>
    <row r="258" spans="1:8" s="22" customFormat="1" ht="15" customHeight="1">
      <c r="A258" s="220"/>
      <c r="B258" s="23"/>
      <c r="C258" s="221"/>
      <c r="D258" s="222"/>
      <c r="E258" s="20"/>
      <c r="F258" s="21"/>
      <c r="G258" s="126"/>
      <c r="H258" s="127"/>
    </row>
    <row r="259" spans="1:8" s="22" customFormat="1" ht="15" customHeight="1">
      <c r="A259" s="220"/>
      <c r="B259" s="23"/>
      <c r="C259" s="221"/>
      <c r="D259" s="222"/>
      <c r="E259" s="20"/>
      <c r="F259" s="21"/>
      <c r="G259" s="126"/>
      <c r="H259" s="127"/>
    </row>
    <row r="260" spans="1:8" s="22" customFormat="1" ht="15" customHeight="1">
      <c r="A260" s="220"/>
      <c r="B260" s="23"/>
      <c r="C260" s="221"/>
      <c r="D260" s="222"/>
      <c r="E260" s="20"/>
      <c r="F260" s="21"/>
      <c r="G260" s="126"/>
      <c r="H260" s="127"/>
    </row>
    <row r="261" spans="1:8" s="22" customFormat="1" ht="15" customHeight="1">
      <c r="A261" s="220"/>
      <c r="B261" s="23"/>
      <c r="C261" s="221"/>
      <c r="D261" s="222"/>
      <c r="E261" s="20"/>
      <c r="F261" s="21"/>
      <c r="G261" s="126"/>
      <c r="H261" s="127"/>
    </row>
    <row r="262" spans="1:8" s="22" customFormat="1" ht="15" customHeight="1">
      <c r="A262" s="220"/>
      <c r="B262" s="23"/>
      <c r="C262" s="221"/>
      <c r="D262" s="222"/>
      <c r="E262" s="20"/>
      <c r="F262" s="21"/>
      <c r="G262" s="126"/>
      <c r="H262" s="127"/>
    </row>
    <row r="263" spans="1:8" s="22" customFormat="1" ht="15" customHeight="1">
      <c r="A263" s="220"/>
      <c r="B263" s="23"/>
      <c r="C263" s="221"/>
      <c r="D263" s="222"/>
      <c r="E263" s="20"/>
      <c r="F263" s="21"/>
      <c r="G263" s="126"/>
      <c r="H263" s="127"/>
    </row>
    <row r="264" spans="1:8" s="22" customFormat="1" ht="15" customHeight="1">
      <c r="A264" s="220"/>
      <c r="B264" s="23"/>
      <c r="C264" s="221"/>
      <c r="D264" s="222"/>
      <c r="E264" s="20"/>
      <c r="F264" s="21"/>
      <c r="G264" s="126"/>
      <c r="H264" s="127"/>
    </row>
    <row r="265" spans="1:8" s="22" customFormat="1" ht="15" customHeight="1">
      <c r="A265" s="220"/>
      <c r="B265" s="23"/>
      <c r="C265" s="221"/>
      <c r="D265" s="222"/>
      <c r="E265" s="20"/>
      <c r="F265" s="21"/>
      <c r="G265" s="126"/>
      <c r="H265" s="127"/>
    </row>
    <row r="266" spans="1:8" s="22" customFormat="1" ht="15" customHeight="1">
      <c r="A266" s="220"/>
      <c r="B266" s="23"/>
      <c r="C266" s="221"/>
      <c r="D266" s="222"/>
      <c r="E266" s="20"/>
      <c r="F266" s="21"/>
      <c r="G266" s="126"/>
      <c r="H266" s="127"/>
    </row>
    <row r="267" spans="1:8" s="22" customFormat="1" ht="15" customHeight="1">
      <c r="A267" s="220"/>
      <c r="B267" s="23"/>
      <c r="C267" s="221"/>
      <c r="D267" s="222"/>
      <c r="E267" s="20"/>
      <c r="F267" s="21"/>
      <c r="G267" s="126"/>
      <c r="H267" s="127"/>
    </row>
    <row r="268" spans="1:8" s="22" customFormat="1" ht="15" customHeight="1">
      <c r="A268" s="220"/>
      <c r="B268" s="23"/>
      <c r="C268" s="221"/>
      <c r="D268" s="222"/>
      <c r="E268" s="20"/>
      <c r="F268" s="21"/>
      <c r="G268" s="126"/>
      <c r="H268" s="127"/>
    </row>
    <row r="269" spans="1:8" s="22" customFormat="1" ht="15" customHeight="1">
      <c r="A269" s="220"/>
      <c r="B269" s="23"/>
      <c r="C269" s="221"/>
      <c r="D269" s="222"/>
      <c r="E269" s="20"/>
      <c r="F269" s="21"/>
      <c r="G269" s="126"/>
      <c r="H269" s="127"/>
    </row>
    <row r="270" spans="1:8" s="22" customFormat="1" ht="15" customHeight="1">
      <c r="A270" s="220"/>
      <c r="B270" s="23"/>
      <c r="C270" s="221"/>
      <c r="D270" s="222"/>
      <c r="E270" s="20"/>
      <c r="F270" s="21"/>
      <c r="G270" s="126"/>
      <c r="H270" s="127"/>
    </row>
    <row r="271" spans="1:8" s="22" customFormat="1" ht="15" customHeight="1">
      <c r="A271" s="220"/>
      <c r="B271" s="23"/>
      <c r="C271" s="221"/>
      <c r="D271" s="222"/>
      <c r="E271" s="20"/>
      <c r="F271" s="21"/>
      <c r="G271" s="126"/>
      <c r="H271" s="127"/>
    </row>
    <row r="272" spans="1:8" s="22" customFormat="1" ht="15" customHeight="1">
      <c r="A272" s="220"/>
      <c r="B272" s="23"/>
      <c r="C272" s="221"/>
      <c r="D272" s="222"/>
      <c r="E272" s="20"/>
      <c r="F272" s="21"/>
      <c r="G272" s="126"/>
      <c r="H272" s="127"/>
    </row>
    <row r="273" spans="1:8" s="22" customFormat="1" ht="15" customHeight="1">
      <c r="A273" s="220"/>
      <c r="B273" s="23"/>
      <c r="C273" s="221"/>
      <c r="D273" s="222"/>
      <c r="E273" s="20"/>
      <c r="F273" s="21"/>
      <c r="G273" s="126"/>
      <c r="H273" s="127"/>
    </row>
    <row r="274" spans="1:8" s="22" customFormat="1" ht="15" customHeight="1">
      <c r="A274" s="220"/>
      <c r="B274" s="23"/>
      <c r="C274" s="221"/>
      <c r="D274" s="222"/>
      <c r="E274" s="20"/>
      <c r="F274" s="21"/>
      <c r="G274" s="126"/>
      <c r="H274" s="127"/>
    </row>
    <row r="275" spans="1:8" s="22" customFormat="1" ht="15" customHeight="1">
      <c r="A275" s="220"/>
      <c r="B275" s="23"/>
      <c r="C275" s="221"/>
      <c r="D275" s="222"/>
      <c r="E275" s="20"/>
      <c r="F275" s="21"/>
      <c r="G275" s="126"/>
      <c r="H275" s="127"/>
    </row>
    <row r="276" spans="1:8" s="22" customFormat="1" ht="15" customHeight="1">
      <c r="A276" s="220"/>
      <c r="B276" s="23"/>
      <c r="C276" s="221"/>
      <c r="D276" s="222"/>
      <c r="E276" s="20"/>
      <c r="F276" s="21"/>
      <c r="G276" s="126"/>
      <c r="H276" s="127"/>
    </row>
    <row r="277" spans="1:8" s="22" customFormat="1" ht="15" customHeight="1">
      <c r="A277" s="220"/>
      <c r="B277" s="23"/>
      <c r="C277" s="221"/>
      <c r="D277" s="222"/>
      <c r="E277" s="20"/>
      <c r="F277" s="21"/>
      <c r="G277" s="126"/>
      <c r="H277" s="127"/>
    </row>
    <row r="278" spans="1:8" s="22" customFormat="1" ht="15" customHeight="1">
      <c r="A278" s="220"/>
      <c r="B278" s="23"/>
      <c r="C278" s="221"/>
      <c r="D278" s="222"/>
      <c r="E278" s="20"/>
      <c r="F278" s="21"/>
      <c r="G278" s="126"/>
      <c r="H278" s="127"/>
    </row>
    <row r="279" spans="1:8" s="22" customFormat="1" ht="15" customHeight="1">
      <c r="A279" s="220"/>
      <c r="B279" s="23"/>
      <c r="C279" s="221"/>
      <c r="D279" s="222"/>
      <c r="E279" s="20"/>
      <c r="F279" s="21"/>
      <c r="G279" s="126"/>
      <c r="H279" s="127"/>
    </row>
    <row r="280" spans="1:8" s="22" customFormat="1" ht="15" customHeight="1">
      <c r="A280" s="220"/>
      <c r="B280" s="23"/>
      <c r="C280" s="221"/>
      <c r="D280" s="222"/>
      <c r="E280" s="20"/>
      <c r="F280" s="21"/>
      <c r="G280" s="126"/>
      <c r="H280" s="127"/>
    </row>
    <row r="281" spans="1:8" s="22" customFormat="1" ht="15" customHeight="1">
      <c r="A281" s="220"/>
      <c r="B281" s="23"/>
      <c r="C281" s="221"/>
      <c r="D281" s="222"/>
      <c r="E281" s="20"/>
      <c r="F281" s="21"/>
      <c r="G281" s="126"/>
      <c r="H281" s="127"/>
    </row>
    <row r="282" spans="1:8" s="22" customFormat="1" ht="15" customHeight="1">
      <c r="A282" s="220"/>
      <c r="B282" s="23"/>
      <c r="C282" s="221"/>
      <c r="D282" s="222"/>
      <c r="E282" s="20"/>
      <c r="F282" s="21"/>
      <c r="G282" s="126"/>
      <c r="H282" s="127"/>
    </row>
    <row r="283" spans="1:8" s="22" customFormat="1" ht="15" customHeight="1">
      <c r="A283" s="220"/>
      <c r="B283" s="23"/>
      <c r="C283" s="221"/>
      <c r="D283" s="222"/>
      <c r="E283" s="20"/>
      <c r="F283" s="21"/>
      <c r="G283" s="126"/>
      <c r="H283" s="127"/>
    </row>
    <row r="284" spans="1:8" s="22" customFormat="1" ht="15" customHeight="1">
      <c r="A284" s="220"/>
      <c r="B284" s="23"/>
      <c r="C284" s="221"/>
      <c r="D284" s="222"/>
      <c r="E284" s="20"/>
      <c r="F284" s="21"/>
      <c r="G284" s="126"/>
      <c r="H284" s="127"/>
    </row>
    <row r="285" spans="1:8" s="22" customFormat="1" ht="15" customHeight="1">
      <c r="A285" s="220"/>
      <c r="B285" s="23"/>
      <c r="C285" s="221"/>
      <c r="D285" s="222"/>
      <c r="E285" s="20"/>
      <c r="F285" s="21"/>
      <c r="G285" s="126"/>
      <c r="H285" s="127"/>
    </row>
    <row r="286" spans="1:8" s="22" customFormat="1" ht="15" customHeight="1">
      <c r="A286" s="220"/>
      <c r="B286" s="23"/>
      <c r="C286" s="221"/>
      <c r="D286" s="222"/>
      <c r="E286" s="20"/>
      <c r="F286" s="21"/>
      <c r="G286" s="126"/>
      <c r="H286" s="127"/>
    </row>
    <row r="287" spans="1:8" s="22" customFormat="1" ht="15" customHeight="1">
      <c r="A287" s="220"/>
      <c r="B287" s="23"/>
      <c r="C287" s="221"/>
      <c r="D287" s="222"/>
      <c r="E287" s="20"/>
      <c r="F287" s="21"/>
      <c r="G287" s="126"/>
      <c r="H287" s="127"/>
    </row>
    <row r="288" spans="1:8" s="22" customFormat="1" ht="15" customHeight="1">
      <c r="A288" s="220"/>
      <c r="B288" s="23"/>
      <c r="C288" s="221"/>
      <c r="D288" s="222"/>
      <c r="E288" s="20"/>
      <c r="F288" s="21"/>
      <c r="G288" s="126"/>
      <c r="H288" s="127"/>
    </row>
    <row r="289" spans="1:8" s="22" customFormat="1" ht="15" customHeight="1">
      <c r="A289" s="220"/>
      <c r="B289" s="23"/>
      <c r="C289" s="221"/>
      <c r="D289" s="222"/>
      <c r="E289" s="20"/>
      <c r="F289" s="21"/>
      <c r="G289" s="126"/>
      <c r="H289" s="127"/>
    </row>
    <row r="290" spans="1:8" s="22" customFormat="1" ht="15" customHeight="1">
      <c r="A290" s="220"/>
      <c r="B290" s="23"/>
      <c r="C290" s="221"/>
      <c r="D290" s="222"/>
      <c r="E290" s="20"/>
      <c r="F290" s="21"/>
      <c r="G290" s="126"/>
      <c r="H290" s="127"/>
    </row>
    <row r="291" spans="1:8" s="22" customFormat="1" ht="15" customHeight="1">
      <c r="A291" s="220"/>
      <c r="B291" s="23"/>
      <c r="C291" s="221"/>
      <c r="D291" s="222"/>
      <c r="E291" s="20"/>
      <c r="F291" s="21"/>
      <c r="G291" s="126"/>
      <c r="H291" s="127"/>
    </row>
    <row r="292" spans="1:8" s="22" customFormat="1" ht="15" customHeight="1">
      <c r="A292" s="220"/>
      <c r="B292" s="23"/>
      <c r="C292" s="221"/>
      <c r="D292" s="222"/>
      <c r="E292" s="20"/>
      <c r="F292" s="21"/>
      <c r="G292" s="126"/>
      <c r="H292" s="127"/>
    </row>
    <row r="293" spans="1:8" s="22" customFormat="1" ht="15" customHeight="1">
      <c r="A293" s="220"/>
      <c r="B293" s="23"/>
      <c r="C293" s="221"/>
      <c r="D293" s="222"/>
      <c r="E293" s="20"/>
      <c r="F293" s="21"/>
      <c r="G293" s="126"/>
      <c r="H293" s="127"/>
    </row>
    <row r="294" spans="1:8" s="22" customFormat="1" ht="15" customHeight="1">
      <c r="A294" s="220"/>
      <c r="B294" s="23"/>
      <c r="C294" s="221"/>
      <c r="D294" s="222"/>
      <c r="E294" s="20"/>
      <c r="F294" s="21"/>
      <c r="G294" s="126"/>
      <c r="H294" s="127"/>
    </row>
    <row r="295" spans="1:8" s="22" customFormat="1" ht="15" customHeight="1">
      <c r="A295" s="220"/>
      <c r="B295" s="23"/>
      <c r="C295" s="221"/>
      <c r="D295" s="222"/>
      <c r="E295" s="20"/>
      <c r="F295" s="21"/>
      <c r="G295" s="126"/>
      <c r="H295" s="127"/>
    </row>
    <row r="296" spans="1:8" s="22" customFormat="1" ht="15" customHeight="1">
      <c r="A296" s="220"/>
      <c r="B296" s="23"/>
      <c r="C296" s="221"/>
      <c r="D296" s="222"/>
      <c r="E296" s="20"/>
      <c r="F296" s="21"/>
      <c r="G296" s="126"/>
      <c r="H296" s="127"/>
    </row>
    <row r="297" spans="1:8" s="22" customFormat="1" ht="15" customHeight="1">
      <c r="A297" s="220"/>
      <c r="B297" s="23"/>
      <c r="C297" s="221"/>
      <c r="D297" s="222"/>
      <c r="E297" s="20"/>
      <c r="F297" s="21"/>
      <c r="G297" s="126"/>
      <c r="H297" s="127"/>
    </row>
    <row r="298" spans="1:8" s="22" customFormat="1" ht="15" customHeight="1">
      <c r="A298" s="220"/>
      <c r="B298" s="23"/>
      <c r="C298" s="221"/>
      <c r="D298" s="222"/>
      <c r="E298" s="20"/>
      <c r="F298" s="21"/>
      <c r="G298" s="126"/>
      <c r="H298" s="127"/>
    </row>
    <row r="299" spans="1:8" s="22" customFormat="1" ht="15" customHeight="1">
      <c r="A299" s="220"/>
      <c r="B299" s="23"/>
      <c r="C299" s="221"/>
      <c r="D299" s="222"/>
      <c r="E299" s="20"/>
      <c r="F299" s="21"/>
      <c r="G299" s="126"/>
      <c r="H299" s="127"/>
    </row>
    <row r="300" spans="1:8" s="22" customFormat="1" ht="15" customHeight="1">
      <c r="A300" s="220"/>
      <c r="B300" s="23"/>
      <c r="C300" s="221"/>
      <c r="D300" s="222"/>
      <c r="E300" s="20"/>
      <c r="F300" s="21"/>
      <c r="G300" s="126"/>
      <c r="H300" s="127"/>
    </row>
    <row r="301" spans="1:8" s="22" customFormat="1" ht="15" customHeight="1">
      <c r="A301" s="220"/>
      <c r="B301" s="23"/>
      <c r="C301" s="221"/>
      <c r="D301" s="222"/>
      <c r="E301" s="20"/>
      <c r="F301" s="21"/>
      <c r="G301" s="126"/>
      <c r="H301" s="127"/>
    </row>
    <row r="302" spans="1:8" s="22" customFormat="1" ht="15" customHeight="1">
      <c r="A302" s="220"/>
      <c r="B302" s="23"/>
      <c r="C302" s="221"/>
      <c r="D302" s="222"/>
      <c r="E302" s="20"/>
      <c r="F302" s="21"/>
      <c r="G302" s="126"/>
      <c r="H302" s="127"/>
    </row>
    <row r="303" spans="1:8" s="22" customFormat="1" ht="15" customHeight="1">
      <c r="A303" s="220"/>
      <c r="B303" s="23"/>
      <c r="C303" s="221"/>
      <c r="D303" s="222"/>
      <c r="E303" s="20"/>
      <c r="F303" s="21"/>
      <c r="G303" s="126"/>
      <c r="H303" s="127"/>
    </row>
    <row r="304" spans="1:8" s="22" customFormat="1" ht="15" customHeight="1">
      <c r="A304" s="220"/>
      <c r="B304" s="23"/>
      <c r="C304" s="221"/>
      <c r="D304" s="222"/>
      <c r="E304" s="20"/>
      <c r="F304" s="21"/>
      <c r="G304" s="126"/>
      <c r="H304" s="127"/>
    </row>
    <row r="305" spans="1:8" s="22" customFormat="1" ht="15" customHeight="1">
      <c r="A305" s="220"/>
      <c r="B305" s="23"/>
      <c r="C305" s="221"/>
      <c r="D305" s="222"/>
      <c r="E305" s="20"/>
      <c r="F305" s="21"/>
      <c r="G305" s="126"/>
      <c r="H305" s="127"/>
    </row>
    <row r="306" spans="1:8" s="22" customFormat="1" ht="15" customHeight="1">
      <c r="A306" s="220"/>
      <c r="B306" s="23"/>
      <c r="C306" s="221"/>
      <c r="D306" s="222"/>
      <c r="E306" s="20"/>
      <c r="F306" s="21"/>
      <c r="G306" s="126"/>
      <c r="H306" s="127"/>
    </row>
    <row r="307" spans="1:8" s="22" customFormat="1" ht="15" customHeight="1">
      <c r="A307" s="220"/>
      <c r="B307" s="23"/>
      <c r="C307" s="221"/>
      <c r="D307" s="222"/>
      <c r="E307" s="20"/>
      <c r="F307" s="21"/>
      <c r="G307" s="126"/>
      <c r="H307" s="127"/>
    </row>
    <row r="308" spans="1:8" s="22" customFormat="1" ht="15" customHeight="1">
      <c r="A308" s="220"/>
      <c r="B308" s="23"/>
      <c r="C308" s="221"/>
      <c r="D308" s="222"/>
      <c r="E308" s="20"/>
      <c r="F308" s="21"/>
      <c r="G308" s="126"/>
      <c r="H308" s="127"/>
    </row>
    <row r="309" spans="1:8" s="22" customFormat="1" ht="15" customHeight="1">
      <c r="A309" s="220"/>
      <c r="B309" s="23"/>
      <c r="C309" s="221"/>
      <c r="D309" s="222"/>
      <c r="E309" s="20"/>
      <c r="F309" s="21"/>
      <c r="G309" s="126"/>
      <c r="H309" s="127"/>
    </row>
    <row r="310" spans="1:8" s="22" customFormat="1" ht="15" customHeight="1">
      <c r="A310" s="220"/>
      <c r="B310" s="23"/>
      <c r="C310" s="221"/>
      <c r="D310" s="222"/>
      <c r="E310" s="20"/>
      <c r="F310" s="21"/>
      <c r="G310" s="126"/>
      <c r="H310" s="127"/>
    </row>
    <row r="311" spans="1:8" s="22" customFormat="1" ht="15" customHeight="1">
      <c r="A311" s="220"/>
      <c r="B311" s="23"/>
      <c r="C311" s="221"/>
      <c r="D311" s="222"/>
      <c r="E311" s="20"/>
      <c r="F311" s="21"/>
      <c r="G311" s="126"/>
      <c r="H311" s="127"/>
    </row>
    <row r="312" spans="1:8" s="22" customFormat="1" ht="15" customHeight="1">
      <c r="A312" s="220"/>
      <c r="B312" s="23"/>
      <c r="C312" s="221"/>
      <c r="D312" s="222"/>
      <c r="E312" s="20"/>
      <c r="F312" s="21"/>
      <c r="G312" s="126"/>
      <c r="H312" s="127"/>
    </row>
    <row r="313" spans="1:8" s="22" customFormat="1" ht="15" customHeight="1">
      <c r="A313" s="220"/>
      <c r="B313" s="23"/>
      <c r="C313" s="221"/>
      <c r="D313" s="222"/>
      <c r="E313" s="20"/>
      <c r="F313" s="21"/>
      <c r="G313" s="126"/>
      <c r="H313" s="127"/>
    </row>
    <row r="314" spans="1:8" s="22" customFormat="1" ht="15" customHeight="1">
      <c r="A314" s="220"/>
      <c r="B314" s="23"/>
      <c r="C314" s="221"/>
      <c r="D314" s="222"/>
      <c r="E314" s="20"/>
      <c r="F314" s="21"/>
      <c r="G314" s="126"/>
      <c r="H314" s="127"/>
    </row>
    <row r="315" spans="1:8" s="22" customFormat="1" ht="15" customHeight="1">
      <c r="A315" s="220"/>
      <c r="B315" s="23"/>
      <c r="C315" s="221"/>
      <c r="D315" s="222"/>
      <c r="E315" s="20"/>
      <c r="F315" s="21"/>
      <c r="G315" s="126"/>
      <c r="H315" s="127"/>
    </row>
    <row r="316" spans="1:8" s="22" customFormat="1" ht="15" customHeight="1">
      <c r="A316" s="220"/>
      <c r="B316" s="23"/>
      <c r="C316" s="221"/>
      <c r="D316" s="222"/>
      <c r="E316" s="20"/>
      <c r="F316" s="21"/>
      <c r="G316" s="126"/>
      <c r="H316" s="127"/>
    </row>
    <row r="317" spans="1:8" s="22" customFormat="1" ht="15" customHeight="1">
      <c r="A317" s="220"/>
      <c r="B317" s="23"/>
      <c r="C317" s="221"/>
      <c r="D317" s="222"/>
      <c r="E317" s="20"/>
      <c r="F317" s="21"/>
      <c r="G317" s="126"/>
      <c r="H317" s="127"/>
    </row>
    <row r="318" spans="1:8" s="22" customFormat="1" ht="15" customHeight="1">
      <c r="A318" s="220"/>
      <c r="B318" s="23"/>
      <c r="C318" s="221"/>
      <c r="D318" s="222"/>
      <c r="E318" s="20"/>
      <c r="F318" s="21"/>
      <c r="G318" s="126"/>
      <c r="H318" s="127"/>
    </row>
    <row r="319" spans="1:8" s="22" customFormat="1" ht="15" customHeight="1">
      <c r="A319" s="220"/>
      <c r="B319" s="23"/>
      <c r="C319" s="221"/>
      <c r="D319" s="222"/>
      <c r="E319" s="20"/>
      <c r="F319" s="21"/>
      <c r="G319" s="126"/>
      <c r="H319" s="127"/>
    </row>
    <row r="320" spans="1:8" s="22" customFormat="1" ht="15" customHeight="1">
      <c r="A320" s="220"/>
      <c r="B320" s="23"/>
      <c r="C320" s="221"/>
      <c r="D320" s="222"/>
      <c r="E320" s="20"/>
      <c r="F320" s="21"/>
      <c r="G320" s="126"/>
      <c r="H320" s="127"/>
    </row>
    <row r="321" spans="1:8" s="22" customFormat="1" ht="15" customHeight="1">
      <c r="A321" s="220"/>
      <c r="B321" s="23"/>
      <c r="C321" s="221"/>
      <c r="D321" s="222"/>
      <c r="E321" s="20"/>
      <c r="F321" s="21"/>
      <c r="G321" s="126"/>
      <c r="H321" s="127"/>
    </row>
    <row r="322" spans="1:8" s="22" customFormat="1" ht="15" customHeight="1">
      <c r="A322" s="220"/>
      <c r="B322" s="23"/>
      <c r="C322" s="221"/>
      <c r="D322" s="222"/>
      <c r="E322" s="20"/>
      <c r="F322" s="21"/>
      <c r="G322" s="126"/>
      <c r="H322" s="127"/>
    </row>
    <row r="323" spans="1:8" s="22" customFormat="1" ht="15" customHeight="1">
      <c r="A323" s="220"/>
      <c r="B323" s="23"/>
      <c r="C323" s="221"/>
      <c r="D323" s="222"/>
      <c r="E323" s="20"/>
      <c r="F323" s="21"/>
      <c r="G323" s="126"/>
      <c r="H323" s="127"/>
    </row>
    <row r="324" spans="1:8" s="22" customFormat="1" ht="15" customHeight="1">
      <c r="A324" s="220"/>
      <c r="B324" s="23"/>
      <c r="C324" s="221"/>
      <c r="D324" s="222"/>
      <c r="E324" s="20"/>
      <c r="F324" s="21"/>
      <c r="G324" s="126"/>
      <c r="H324" s="127"/>
    </row>
    <row r="325" spans="1:8" s="22" customFormat="1" ht="15" customHeight="1">
      <c r="A325" s="220"/>
      <c r="B325" s="23"/>
      <c r="C325" s="221"/>
      <c r="D325" s="222"/>
      <c r="E325" s="20"/>
      <c r="F325" s="21"/>
      <c r="G325" s="126"/>
      <c r="H325" s="127"/>
    </row>
    <row r="326" spans="1:8" s="22" customFormat="1" ht="15" customHeight="1">
      <c r="A326" s="220"/>
      <c r="B326" s="23"/>
      <c r="C326" s="221"/>
      <c r="D326" s="222"/>
      <c r="E326" s="20"/>
      <c r="F326" s="21"/>
      <c r="G326" s="126"/>
      <c r="H326" s="127"/>
    </row>
    <row r="327" spans="1:8" s="22" customFormat="1" ht="15" customHeight="1">
      <c r="A327" s="220"/>
      <c r="B327" s="23"/>
      <c r="C327" s="221"/>
      <c r="D327" s="222"/>
      <c r="E327" s="20"/>
      <c r="F327" s="21"/>
      <c r="G327" s="126"/>
      <c r="H327" s="127"/>
    </row>
    <row r="328" spans="1:8" s="22" customFormat="1" ht="15" customHeight="1">
      <c r="A328" s="220"/>
      <c r="B328" s="23"/>
      <c r="C328" s="221"/>
      <c r="D328" s="222"/>
      <c r="E328" s="20"/>
      <c r="F328" s="21"/>
      <c r="G328" s="126"/>
      <c r="H328" s="127"/>
    </row>
    <row r="329" spans="1:8" s="22" customFormat="1" ht="15" customHeight="1">
      <c r="A329" s="220"/>
      <c r="B329" s="23"/>
      <c r="C329" s="221"/>
      <c r="D329" s="222"/>
      <c r="E329" s="20"/>
      <c r="F329" s="21"/>
      <c r="G329" s="126"/>
      <c r="H329" s="127"/>
    </row>
    <row r="330" spans="1:8" s="22" customFormat="1" ht="15" customHeight="1">
      <c r="A330" s="220"/>
      <c r="B330" s="23"/>
      <c r="C330" s="221"/>
      <c r="D330" s="222"/>
      <c r="E330" s="20"/>
      <c r="F330" s="21"/>
      <c r="G330" s="126"/>
      <c r="H330" s="127"/>
    </row>
    <row r="331" spans="1:8" s="22" customFormat="1" ht="15" customHeight="1">
      <c r="A331" s="220"/>
      <c r="B331" s="23"/>
      <c r="C331" s="221"/>
      <c r="D331" s="222"/>
      <c r="E331" s="20"/>
      <c r="F331" s="21"/>
      <c r="G331" s="126"/>
      <c r="H331" s="127"/>
    </row>
    <row r="332" spans="1:8" s="22" customFormat="1" ht="15" customHeight="1">
      <c r="A332" s="220"/>
      <c r="B332" s="23"/>
      <c r="C332" s="221"/>
      <c r="D332" s="222"/>
      <c r="E332" s="20"/>
      <c r="F332" s="21"/>
      <c r="G332" s="126"/>
      <c r="H332" s="127"/>
    </row>
    <row r="333" spans="1:8" s="22" customFormat="1" ht="15" customHeight="1">
      <c r="A333" s="220"/>
      <c r="B333" s="23"/>
      <c r="C333" s="221"/>
      <c r="D333" s="222"/>
      <c r="E333" s="20"/>
      <c r="F333" s="21"/>
      <c r="G333" s="126"/>
      <c r="H333" s="127"/>
    </row>
    <row r="334" spans="1:8" s="22" customFormat="1" ht="15" customHeight="1">
      <c r="A334" s="220"/>
      <c r="B334" s="23"/>
      <c r="C334" s="221"/>
      <c r="D334" s="222"/>
      <c r="E334" s="20"/>
      <c r="F334" s="21"/>
      <c r="G334" s="126"/>
      <c r="H334" s="127"/>
    </row>
    <row r="335" spans="1:8" s="22" customFormat="1" ht="15" customHeight="1">
      <c r="A335" s="220"/>
      <c r="B335" s="23"/>
      <c r="C335" s="221"/>
      <c r="D335" s="222"/>
      <c r="E335" s="20"/>
      <c r="F335" s="21"/>
      <c r="G335" s="126"/>
      <c r="H335" s="127"/>
    </row>
    <row r="336" spans="1:8" s="22" customFormat="1" ht="15" customHeight="1">
      <c r="A336" s="220"/>
      <c r="B336" s="23"/>
      <c r="C336" s="221"/>
      <c r="D336" s="222"/>
      <c r="E336" s="20"/>
      <c r="F336" s="21"/>
      <c r="G336" s="126"/>
      <c r="H336" s="127"/>
    </row>
    <row r="337" spans="1:8" s="22" customFormat="1" ht="15" customHeight="1">
      <c r="A337" s="220"/>
      <c r="B337" s="23"/>
      <c r="C337" s="221"/>
      <c r="D337" s="222"/>
      <c r="E337" s="20"/>
      <c r="F337" s="21"/>
      <c r="G337" s="126"/>
      <c r="H337" s="127"/>
    </row>
    <row r="338" spans="1:8" s="22" customFormat="1" ht="15" customHeight="1">
      <c r="A338" s="220"/>
      <c r="B338" s="23"/>
      <c r="C338" s="221"/>
      <c r="D338" s="222"/>
      <c r="E338" s="20"/>
      <c r="F338" s="21"/>
      <c r="G338" s="126"/>
      <c r="H338" s="127"/>
    </row>
    <row r="339" spans="1:8" s="22" customFormat="1" ht="15" customHeight="1">
      <c r="A339" s="220"/>
      <c r="B339" s="23"/>
      <c r="C339" s="221"/>
      <c r="D339" s="222"/>
      <c r="E339" s="20"/>
      <c r="F339" s="21"/>
      <c r="G339" s="126"/>
      <c r="H339" s="127"/>
    </row>
    <row r="340" spans="1:8" s="22" customFormat="1" ht="15" customHeight="1">
      <c r="A340" s="220"/>
      <c r="B340" s="23"/>
      <c r="C340" s="221"/>
      <c r="D340" s="222"/>
      <c r="E340" s="20"/>
      <c r="F340" s="21"/>
      <c r="G340" s="126"/>
      <c r="H340" s="127"/>
    </row>
    <row r="341" spans="1:8" s="22" customFormat="1" ht="15" customHeight="1">
      <c r="A341" s="220"/>
      <c r="B341" s="23"/>
      <c r="C341" s="221"/>
      <c r="D341" s="222"/>
      <c r="E341" s="20"/>
      <c r="F341" s="21"/>
      <c r="G341" s="126"/>
      <c r="H341" s="127"/>
    </row>
    <row r="342" spans="1:8" s="22" customFormat="1" ht="15" customHeight="1">
      <c r="A342" s="220"/>
      <c r="B342" s="23"/>
      <c r="C342" s="221"/>
      <c r="D342" s="222"/>
      <c r="E342" s="20"/>
      <c r="F342" s="21"/>
      <c r="G342" s="126"/>
      <c r="H342" s="127"/>
    </row>
    <row r="343" spans="1:8" s="22" customFormat="1" ht="12.75">
      <c r="A343" s="220"/>
      <c r="B343" s="224"/>
      <c r="C343" s="221"/>
      <c r="D343" s="222"/>
      <c r="E343" s="20"/>
      <c r="F343" s="21"/>
      <c r="G343" s="126"/>
      <c r="H343" s="127"/>
    </row>
    <row r="344" spans="1:8">
      <c r="A344" s="194"/>
      <c r="B344" s="53"/>
      <c r="C344" s="52"/>
      <c r="D344" s="52"/>
      <c r="E344" s="40"/>
    </row>
    <row r="345" spans="1:8">
      <c r="A345" s="194"/>
      <c r="B345" s="53"/>
      <c r="C345" s="52"/>
      <c r="D345" s="52"/>
      <c r="E345" s="40"/>
      <c r="F345" s="29"/>
      <c r="H345" s="29"/>
    </row>
    <row r="346" spans="1:8">
      <c r="A346" s="194"/>
      <c r="B346" s="53"/>
      <c r="C346" s="52"/>
      <c r="D346" s="52"/>
      <c r="E346" s="40"/>
      <c r="F346" s="29"/>
      <c r="H346" s="29"/>
    </row>
    <row r="347" spans="1:8">
      <c r="A347" s="194"/>
      <c r="B347" s="53"/>
      <c r="C347" s="52"/>
      <c r="D347" s="52"/>
      <c r="E347" s="40"/>
      <c r="F347" s="29"/>
      <c r="H347" s="29"/>
    </row>
    <row r="348" spans="1:8">
      <c r="A348" s="194"/>
      <c r="B348" s="53"/>
      <c r="C348" s="52"/>
      <c r="D348" s="52"/>
      <c r="E348" s="40"/>
      <c r="F348" s="29"/>
      <c r="H348" s="29"/>
    </row>
    <row r="349" spans="1:8">
      <c r="A349" s="194"/>
      <c r="B349" s="53"/>
      <c r="C349" s="52"/>
      <c r="D349" s="52"/>
      <c r="E349" s="40"/>
      <c r="F349" s="29"/>
      <c r="H349" s="29"/>
    </row>
    <row r="350" spans="1:8">
      <c r="A350" s="194"/>
      <c r="B350" s="53"/>
      <c r="C350" s="52"/>
      <c r="D350" s="52"/>
      <c r="E350" s="40"/>
      <c r="F350" s="29"/>
      <c r="H350" s="29"/>
    </row>
    <row r="351" spans="1:8">
      <c r="A351" s="194"/>
      <c r="B351" s="53"/>
      <c r="C351" s="52"/>
      <c r="D351" s="52"/>
      <c r="E351" s="40"/>
      <c r="F351" s="29"/>
      <c r="H351" s="29"/>
    </row>
    <row r="352" spans="1:8">
      <c r="A352" s="194"/>
      <c r="B352" s="53"/>
      <c r="C352" s="52"/>
      <c r="D352" s="52"/>
      <c r="E352" s="40"/>
      <c r="F352" s="29"/>
      <c r="H352" s="29"/>
    </row>
    <row r="353" spans="1:8">
      <c r="A353" s="194"/>
      <c r="B353" s="53"/>
      <c r="C353" s="52"/>
      <c r="D353" s="52"/>
      <c r="E353" s="40"/>
      <c r="F353" s="29"/>
      <c r="H353" s="29"/>
    </row>
    <row r="354" spans="1:8">
      <c r="A354" s="194"/>
      <c r="B354" s="53"/>
      <c r="C354" s="52"/>
      <c r="D354" s="52"/>
      <c r="E354" s="40"/>
      <c r="F354" s="29"/>
      <c r="H354" s="29"/>
    </row>
    <row r="355" spans="1:8">
      <c r="A355" s="194"/>
      <c r="B355" s="53"/>
      <c r="C355" s="52"/>
      <c r="D355" s="52"/>
      <c r="E355" s="40"/>
      <c r="F355" s="29"/>
      <c r="H355" s="29"/>
    </row>
    <row r="356" spans="1:8">
      <c r="A356" s="194"/>
      <c r="B356" s="53"/>
      <c r="C356" s="52"/>
      <c r="D356" s="52"/>
      <c r="E356" s="40"/>
      <c r="F356" s="29"/>
      <c r="H356" s="29"/>
    </row>
    <row r="357" spans="1:8">
      <c r="A357" s="194"/>
      <c r="B357" s="53"/>
      <c r="C357" s="52"/>
      <c r="D357" s="52"/>
      <c r="E357" s="40"/>
      <c r="F357" s="29"/>
      <c r="H357" s="29"/>
    </row>
    <row r="358" spans="1:8">
      <c r="B358" s="53"/>
      <c r="C358" s="52"/>
      <c r="D358" s="52"/>
      <c r="E358" s="40"/>
      <c r="F358" s="29"/>
      <c r="H358" s="29"/>
    </row>
    <row r="359" spans="1:8">
      <c r="B359" s="53"/>
      <c r="C359" s="52"/>
      <c r="D359" s="52"/>
      <c r="E359" s="40"/>
      <c r="F359" s="29"/>
      <c r="H359" s="29"/>
    </row>
    <row r="360" spans="1:8">
      <c r="B360" s="53"/>
      <c r="C360" s="52"/>
      <c r="D360" s="52"/>
      <c r="E360" s="40"/>
      <c r="F360" s="29"/>
      <c r="H360" s="29"/>
    </row>
    <row r="361" spans="1:8">
      <c r="A361" s="321"/>
      <c r="B361" s="53"/>
      <c r="C361" s="52"/>
      <c r="D361" s="52"/>
      <c r="E361" s="40"/>
      <c r="F361" s="29"/>
      <c r="H361" s="29"/>
    </row>
    <row r="362" spans="1:8">
      <c r="A362" s="321"/>
      <c r="B362" s="53"/>
      <c r="C362" s="52"/>
      <c r="D362" s="52"/>
      <c r="E362" s="40"/>
      <c r="F362" s="29"/>
      <c r="H362" s="29"/>
    </row>
    <row r="363" spans="1:8">
      <c r="A363" s="321"/>
      <c r="B363" s="53"/>
      <c r="C363" s="52"/>
      <c r="D363" s="52"/>
      <c r="E363" s="40"/>
      <c r="F363" s="29"/>
      <c r="H363" s="29"/>
    </row>
    <row r="364" spans="1:8">
      <c r="A364" s="321"/>
      <c r="B364" s="53"/>
      <c r="C364" s="52"/>
      <c r="D364" s="52"/>
      <c r="E364" s="40"/>
      <c r="F364" s="29"/>
      <c r="H364" s="29"/>
    </row>
    <row r="365" spans="1:8">
      <c r="A365" s="321"/>
      <c r="B365" s="53"/>
      <c r="C365" s="52"/>
      <c r="D365" s="52"/>
      <c r="E365" s="40"/>
      <c r="F365" s="29"/>
      <c r="H365" s="29"/>
    </row>
    <row r="366" spans="1:8">
      <c r="A366" s="321"/>
      <c r="B366" s="53"/>
      <c r="C366" s="52"/>
      <c r="D366" s="52"/>
      <c r="E366" s="40"/>
      <c r="F366" s="29"/>
      <c r="H366" s="29"/>
    </row>
    <row r="367" spans="1:8">
      <c r="A367" s="321"/>
      <c r="B367" s="53"/>
      <c r="C367" s="52"/>
      <c r="D367" s="52"/>
      <c r="E367" s="40"/>
      <c r="F367" s="29"/>
      <c r="H367" s="29"/>
    </row>
    <row r="368" spans="1:8">
      <c r="A368" s="321"/>
      <c r="B368" s="53"/>
      <c r="C368" s="52"/>
      <c r="D368" s="52"/>
      <c r="E368" s="40"/>
      <c r="F368" s="29"/>
      <c r="H368" s="29"/>
    </row>
    <row r="369" spans="1:8">
      <c r="A369" s="321"/>
      <c r="B369" s="53"/>
      <c r="C369" s="52"/>
      <c r="D369" s="52"/>
      <c r="E369" s="40"/>
      <c r="F369" s="29"/>
      <c r="H369" s="29"/>
    </row>
    <row r="370" spans="1:8">
      <c r="A370" s="321"/>
      <c r="B370" s="53"/>
      <c r="C370" s="52"/>
      <c r="D370" s="52"/>
      <c r="E370" s="40"/>
      <c r="F370" s="29"/>
      <c r="H370" s="29"/>
    </row>
    <row r="371" spans="1:8">
      <c r="A371" s="321"/>
      <c r="B371" s="53"/>
      <c r="C371" s="52"/>
      <c r="D371" s="52"/>
      <c r="E371" s="40"/>
      <c r="F371" s="29"/>
      <c r="H371" s="29"/>
    </row>
    <row r="372" spans="1:8">
      <c r="A372" s="321"/>
      <c r="B372" s="53"/>
      <c r="C372" s="52"/>
      <c r="D372" s="52"/>
      <c r="E372" s="40"/>
      <c r="F372" s="29"/>
      <c r="H372" s="29"/>
    </row>
    <row r="373" spans="1:8">
      <c r="A373" s="321"/>
      <c r="B373" s="53"/>
      <c r="C373" s="52"/>
      <c r="D373" s="52"/>
      <c r="E373" s="40"/>
      <c r="F373" s="29"/>
      <c r="H373" s="29"/>
    </row>
    <row r="374" spans="1:8">
      <c r="A374" s="321"/>
      <c r="B374" s="53"/>
      <c r="C374" s="52"/>
      <c r="D374" s="52"/>
      <c r="E374" s="40"/>
      <c r="F374" s="29"/>
      <c r="H374" s="29"/>
    </row>
    <row r="375" spans="1:8">
      <c r="A375" s="321"/>
      <c r="B375" s="53"/>
      <c r="C375" s="52"/>
      <c r="D375" s="52"/>
      <c r="E375" s="40"/>
      <c r="F375" s="29"/>
      <c r="H375" s="29"/>
    </row>
    <row r="376" spans="1:8">
      <c r="A376" s="321"/>
      <c r="B376" s="53"/>
      <c r="C376" s="52"/>
      <c r="D376" s="52"/>
      <c r="E376" s="40"/>
      <c r="F376" s="29"/>
      <c r="H376" s="29"/>
    </row>
    <row r="377" spans="1:8">
      <c r="A377" s="321"/>
      <c r="B377" s="53"/>
      <c r="C377" s="52"/>
      <c r="D377" s="52"/>
      <c r="E377" s="40"/>
      <c r="F377" s="29"/>
      <c r="H377" s="29"/>
    </row>
    <row r="399" spans="1:8">
      <c r="A399" s="321"/>
      <c r="B399" s="43"/>
      <c r="E399" s="29"/>
      <c r="F399" s="29"/>
      <c r="H399" s="29"/>
    </row>
  </sheetData>
  <sheetProtection algorithmName="SHA-512" hashValue="S9RE8pQsZs8ciB988jwKkO2Cm2wXUQMIm0TjArGiwJyeF0XJxaru9vXVhEEp7wAoPNuouUBZM3hZ+RO51dT9Bg==" saltValue="wBVAB5/B3TI9EVKlGQGG5w==" spinCount="100000" sheet="1" objects="1" scenarios="1"/>
  <pageMargins left="0.59055118110236227" right="0.19685039370078741" top="0.74803149606299213" bottom="0.74803149606299213" header="0.31496062992125984" footer="0.31496062992125984"/>
  <pageSetup scale="75" firstPageNumber="88" fitToHeight="0" orientation="landscape" useFirstPageNumber="1" r:id="rId1"/>
  <headerFooter>
    <oddHeader>&amp;L&amp;9ENERGETSKA SANACIJA OBJEKTA VRTEC VRHOVCI ENOTA VRHOVCI, PRI KATERI SE UPOŠTEVAJO OKOLJSKI VIDIKI</oddHeader>
    <oddFooter>&amp;L&amp;A&amp;R&amp;P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F98"/>
  <sheetViews>
    <sheetView showZeros="0" topLeftCell="A7" workbookViewId="0">
      <selection activeCell="G32" sqref="G32"/>
    </sheetView>
  </sheetViews>
  <sheetFormatPr defaultColWidth="9.42578125" defaultRowHeight="15"/>
  <cols>
    <col min="1" max="1" width="10.28515625" style="70" customWidth="1"/>
    <col min="2" max="2" width="45.5703125" style="29" customWidth="1"/>
    <col min="3" max="3" width="30" style="73" customWidth="1"/>
    <col min="4" max="4" width="12.42578125" style="29" bestFit="1" customWidth="1"/>
    <col min="5" max="5" width="26.140625" style="153" bestFit="1" customWidth="1"/>
    <col min="6" max="6" width="12.5703125" style="29" bestFit="1" customWidth="1"/>
    <col min="7" max="16384" width="9.42578125" style="29"/>
  </cols>
  <sheetData>
    <row r="1" spans="1:6" s="30" customFormat="1">
      <c r="A1" s="213" t="s">
        <v>739</v>
      </c>
      <c r="C1" s="214"/>
      <c r="D1" s="106"/>
    </row>
    <row r="2" spans="1:6" s="30" customFormat="1">
      <c r="D2" s="106"/>
    </row>
    <row r="3" spans="1:6">
      <c r="A3" s="70" t="s">
        <v>0</v>
      </c>
      <c r="B3" s="29" t="s">
        <v>1</v>
      </c>
      <c r="D3" s="106"/>
      <c r="E3" s="29"/>
    </row>
    <row r="4" spans="1:6">
      <c r="B4" s="29" t="s">
        <v>3</v>
      </c>
      <c r="D4" s="106"/>
      <c r="E4" s="29"/>
    </row>
    <row r="5" spans="1:6">
      <c r="A5" s="70" t="s">
        <v>2</v>
      </c>
      <c r="B5" s="29" t="s">
        <v>857</v>
      </c>
      <c r="D5" s="106"/>
      <c r="E5" s="29"/>
    </row>
    <row r="6" spans="1:6">
      <c r="A6" s="70" t="s">
        <v>13</v>
      </c>
      <c r="B6" s="29" t="s">
        <v>4</v>
      </c>
      <c r="D6" s="106"/>
      <c r="E6" s="29"/>
    </row>
    <row r="7" spans="1:6" ht="45">
      <c r="A7" s="329" t="s">
        <v>5</v>
      </c>
      <c r="B7" s="231" t="s">
        <v>856</v>
      </c>
      <c r="C7" s="231"/>
    </row>
    <row r="9" spans="1:6" ht="18.75">
      <c r="A9" s="251" t="s">
        <v>1556</v>
      </c>
      <c r="B9" s="74" t="s">
        <v>1551</v>
      </c>
      <c r="C9" s="265" t="s">
        <v>1511</v>
      </c>
      <c r="D9" s="445" t="s">
        <v>1512</v>
      </c>
      <c r="E9" s="414" t="s">
        <v>1513</v>
      </c>
    </row>
    <row r="10" spans="1:6" s="69" customFormat="1" ht="15.75">
      <c r="A10" s="84" t="s">
        <v>1555</v>
      </c>
      <c r="B10" s="85" t="s">
        <v>239</v>
      </c>
      <c r="C10" s="86">
        <f>'CSL1.Montažni material'!$F$65</f>
        <v>0</v>
      </c>
      <c r="D10" s="421">
        <f>'CSL1.Montažni material'!$H$65</f>
        <v>0</v>
      </c>
      <c r="E10" s="432">
        <f>+C10-D10</f>
        <v>0</v>
      </c>
      <c r="F10" s="113"/>
    </row>
    <row r="11" spans="1:6" s="69" customFormat="1" ht="15.75">
      <c r="A11" s="84" t="s">
        <v>2113</v>
      </c>
      <c r="B11" s="85" t="s">
        <v>700</v>
      </c>
      <c r="C11" s="86">
        <f>CSL2.Razdelilniki!$F$63</f>
        <v>0</v>
      </c>
      <c r="D11" s="421">
        <f>CSL2.Razdelilniki!$H$63</f>
        <v>0</v>
      </c>
      <c r="E11" s="432">
        <f t="shared" ref="E11:E16" si="0">+C11-D11</f>
        <v>0</v>
      </c>
      <c r="F11" s="113"/>
    </row>
    <row r="12" spans="1:6" s="69" customFormat="1" ht="15.75">
      <c r="A12" s="84" t="s">
        <v>2114</v>
      </c>
      <c r="B12" s="85" t="s">
        <v>2117</v>
      </c>
      <c r="C12" s="86">
        <f>'CSL3.Javljanje požara'!$F$141</f>
        <v>0</v>
      </c>
      <c r="D12" s="421">
        <f>'CSL3.Javljanje požara'!$H$141</f>
        <v>0</v>
      </c>
      <c r="E12" s="432">
        <f t="shared" si="0"/>
        <v>0</v>
      </c>
      <c r="F12" s="113"/>
    </row>
    <row r="13" spans="1:6" s="69" customFormat="1" ht="15.75">
      <c r="A13" s="84" t="s">
        <v>2115</v>
      </c>
      <c r="B13" s="85" t="s">
        <v>2118</v>
      </c>
      <c r="C13" s="86">
        <f>'CSL4.Var. krmiljenje vrat'!$F$44</f>
        <v>0</v>
      </c>
      <c r="D13" s="421">
        <f>'CSL4.Var. krmiljenje vrat'!$H$44</f>
        <v>0</v>
      </c>
      <c r="E13" s="432">
        <f t="shared" si="0"/>
        <v>0</v>
      </c>
      <c r="F13" s="113"/>
    </row>
    <row r="14" spans="1:6" s="69" customFormat="1" ht="15.75">
      <c r="A14" s="84" t="s">
        <v>2116</v>
      </c>
      <c r="B14" s="85" t="s">
        <v>240</v>
      </c>
      <c r="C14" s="86">
        <f>'CSL5.Ostale obveznosti'!$F$12</f>
        <v>0</v>
      </c>
      <c r="D14" s="421">
        <f>'CSL5.Ostale obveznosti'!$H$12</f>
        <v>0</v>
      </c>
      <c r="E14" s="432">
        <f t="shared" si="0"/>
        <v>0</v>
      </c>
      <c r="F14" s="113"/>
    </row>
    <row r="15" spans="1:6" s="69" customFormat="1" ht="15.75">
      <c r="A15" s="84"/>
      <c r="B15" s="504" t="s">
        <v>2110</v>
      </c>
      <c r="C15" s="86">
        <f>SUM(C10:C14)*0.022</f>
        <v>0</v>
      </c>
      <c r="D15" s="93">
        <f>+C15*'B.Skupna rekapitulacija'!$C$9</f>
        <v>0</v>
      </c>
      <c r="E15" s="432">
        <f t="shared" si="0"/>
        <v>0</v>
      </c>
      <c r="F15" s="113"/>
    </row>
    <row r="16" spans="1:6" s="69" customFormat="1" ht="51">
      <c r="A16" s="84"/>
      <c r="B16" s="505" t="s">
        <v>2111</v>
      </c>
      <c r="C16" s="86"/>
      <c r="D16" s="421"/>
      <c r="E16" s="432">
        <f t="shared" si="0"/>
        <v>0</v>
      </c>
      <c r="F16" s="113"/>
    </row>
    <row r="17" spans="1:6" s="69" customFormat="1" ht="16.5" thickBot="1">
      <c r="A17" s="94" t="s">
        <v>1556</v>
      </c>
      <c r="B17" s="89" t="s">
        <v>30</v>
      </c>
      <c r="C17" s="90">
        <f>SUM(C10:C16)</f>
        <v>0</v>
      </c>
      <c r="D17" s="90">
        <f>SUM(D10:D16)</f>
        <v>0</v>
      </c>
      <c r="E17" s="90">
        <f>SUM(E10:E16)</f>
        <v>0</v>
      </c>
      <c r="F17" s="113"/>
    </row>
    <row r="18" spans="1:6" s="100" customFormat="1" ht="16.5" thickTop="1">
      <c r="A18" s="241"/>
      <c r="B18" s="242"/>
      <c r="C18" s="243"/>
      <c r="E18" s="155"/>
      <c r="F18" s="244"/>
    </row>
    <row r="19" spans="1:6">
      <c r="A19" s="398" t="s">
        <v>237</v>
      </c>
      <c r="B19" s="407" t="s">
        <v>486</v>
      </c>
    </row>
    <row r="20" spans="1:6">
      <c r="A20" s="398"/>
      <c r="B20" s="407" t="s">
        <v>487</v>
      </c>
    </row>
    <row r="21" spans="1:6">
      <c r="A21" s="398"/>
      <c r="B21" s="407" t="s">
        <v>2119</v>
      </c>
    </row>
    <row r="22" spans="1:6">
      <c r="A22" s="398"/>
      <c r="B22" s="407" t="s">
        <v>489</v>
      </c>
    </row>
    <row r="23" spans="1:6">
      <c r="A23" s="408"/>
      <c r="B23" s="407"/>
    </row>
    <row r="24" spans="1:6">
      <c r="A24" s="398" t="s">
        <v>237</v>
      </c>
      <c r="B24" s="407" t="s">
        <v>490</v>
      </c>
    </row>
    <row r="25" spans="1:6">
      <c r="A25" s="398"/>
      <c r="B25" s="407" t="s">
        <v>491</v>
      </c>
    </row>
    <row r="26" spans="1:6">
      <c r="A26" s="398"/>
      <c r="B26" s="407" t="s">
        <v>492</v>
      </c>
    </row>
    <row r="27" spans="1:6">
      <c r="A27" s="408"/>
      <c r="B27" s="409" t="s">
        <v>493</v>
      </c>
    </row>
    <row r="28" spans="1:6">
      <c r="A28" s="408"/>
      <c r="B28" s="409"/>
    </row>
    <row r="29" spans="1:6">
      <c r="A29" s="410"/>
      <c r="B29" s="411" t="s">
        <v>126</v>
      </c>
    </row>
    <row r="30" spans="1:6">
      <c r="A30" s="398" t="s">
        <v>237</v>
      </c>
      <c r="B30" s="412" t="s">
        <v>494</v>
      </c>
    </row>
    <row r="31" spans="1:6">
      <c r="A31" s="398"/>
      <c r="B31" s="412" t="s">
        <v>495</v>
      </c>
    </row>
    <row r="32" spans="1:6">
      <c r="A32" s="398"/>
      <c r="B32" s="412" t="s">
        <v>496</v>
      </c>
    </row>
    <row r="33" spans="1:2">
      <c r="A33" s="408"/>
      <c r="B33" s="409"/>
    </row>
    <row r="34" spans="1:2">
      <c r="A34" s="398" t="s">
        <v>237</v>
      </c>
      <c r="B34" s="405" t="s">
        <v>497</v>
      </c>
    </row>
    <row r="35" spans="1:2">
      <c r="A35" s="398"/>
      <c r="B35" s="405" t="s">
        <v>498</v>
      </c>
    </row>
    <row r="36" spans="1:2">
      <c r="A36" s="398"/>
      <c r="B36" s="405" t="s">
        <v>499</v>
      </c>
    </row>
    <row r="37" spans="1:2">
      <c r="A37" s="398"/>
      <c r="B37" s="405" t="s">
        <v>500</v>
      </c>
    </row>
    <row r="38" spans="1:2">
      <c r="A38" s="398"/>
      <c r="B38" s="405" t="s">
        <v>501</v>
      </c>
    </row>
    <row r="39" spans="1:2">
      <c r="A39" s="398"/>
      <c r="B39" s="405" t="s">
        <v>502</v>
      </c>
    </row>
    <row r="40" spans="1:2">
      <c r="A40" s="398"/>
      <c r="B40" s="405" t="s">
        <v>503</v>
      </c>
    </row>
    <row r="41" spans="1:2">
      <c r="A41" s="410"/>
      <c r="B41" s="405"/>
    </row>
    <row r="42" spans="1:2">
      <c r="A42" s="398" t="s">
        <v>237</v>
      </c>
      <c r="B42" s="405" t="s">
        <v>504</v>
      </c>
    </row>
    <row r="43" spans="1:2">
      <c r="A43" s="398"/>
      <c r="B43" s="405" t="s">
        <v>505</v>
      </c>
    </row>
    <row r="44" spans="1:2">
      <c r="A44" s="398"/>
      <c r="B44" s="405" t="s">
        <v>506</v>
      </c>
    </row>
    <row r="45" spans="1:2">
      <c r="A45" s="398"/>
      <c r="B45" s="405" t="s">
        <v>507</v>
      </c>
    </row>
    <row r="46" spans="1:2">
      <c r="A46" s="398"/>
      <c r="B46" s="405" t="s">
        <v>508</v>
      </c>
    </row>
    <row r="47" spans="1:2">
      <c r="A47" s="410"/>
      <c r="B47" s="405"/>
    </row>
    <row r="48" spans="1:2">
      <c r="A48" s="398" t="s">
        <v>237</v>
      </c>
      <c r="B48" s="405" t="s">
        <v>509</v>
      </c>
    </row>
    <row r="49" spans="1:2">
      <c r="A49" s="398"/>
      <c r="B49" s="405" t="s">
        <v>510</v>
      </c>
    </row>
    <row r="50" spans="1:2">
      <c r="A50" s="398"/>
      <c r="B50" s="405" t="s">
        <v>511</v>
      </c>
    </row>
    <row r="51" spans="1:2">
      <c r="A51" s="398"/>
      <c r="B51" s="405" t="s">
        <v>512</v>
      </c>
    </row>
    <row r="52" spans="1:2">
      <c r="A52" s="398"/>
      <c r="B52" s="405" t="s">
        <v>513</v>
      </c>
    </row>
    <row r="53" spans="1:2">
      <c r="A53" s="398"/>
      <c r="B53" s="405" t="s">
        <v>514</v>
      </c>
    </row>
    <row r="54" spans="1:2">
      <c r="A54" s="398"/>
      <c r="B54" s="405" t="s">
        <v>515</v>
      </c>
    </row>
    <row r="55" spans="1:2">
      <c r="A55" s="410"/>
      <c r="B55" s="405"/>
    </row>
    <row r="56" spans="1:2">
      <c r="A56" s="398" t="s">
        <v>237</v>
      </c>
      <c r="B56" s="405" t="s">
        <v>516</v>
      </c>
    </row>
    <row r="57" spans="1:2">
      <c r="A57" s="398"/>
      <c r="B57" s="405" t="s">
        <v>517</v>
      </c>
    </row>
    <row r="58" spans="1:2">
      <c r="A58" s="398"/>
      <c r="B58" s="405" t="s">
        <v>518</v>
      </c>
    </row>
    <row r="59" spans="1:2">
      <c r="A59" s="410"/>
      <c r="B59" s="405"/>
    </row>
    <row r="60" spans="1:2">
      <c r="A60" s="398" t="s">
        <v>237</v>
      </c>
      <c r="B60" s="405" t="s">
        <v>519</v>
      </c>
    </row>
    <row r="61" spans="1:2">
      <c r="A61" s="398"/>
      <c r="B61" s="405" t="s">
        <v>520</v>
      </c>
    </row>
    <row r="62" spans="1:2">
      <c r="A62" s="398"/>
      <c r="B62" s="405" t="s">
        <v>521</v>
      </c>
    </row>
    <row r="63" spans="1:2">
      <c r="A63" s="398"/>
      <c r="B63" s="405" t="s">
        <v>522</v>
      </c>
    </row>
    <row r="64" spans="1:2">
      <c r="A64" s="398"/>
      <c r="B64" s="405" t="s">
        <v>523</v>
      </c>
    </row>
    <row r="65" spans="1:2">
      <c r="A65" s="410"/>
      <c r="B65" s="405"/>
    </row>
    <row r="66" spans="1:2">
      <c r="A66" s="398" t="s">
        <v>237</v>
      </c>
      <c r="B66" s="405" t="s">
        <v>524</v>
      </c>
    </row>
    <row r="67" spans="1:2">
      <c r="A67" s="398"/>
      <c r="B67" s="405" t="s">
        <v>525</v>
      </c>
    </row>
    <row r="68" spans="1:2">
      <c r="A68" s="398"/>
      <c r="B68" s="405" t="s">
        <v>526</v>
      </c>
    </row>
    <row r="69" spans="1:2">
      <c r="A69" s="398"/>
      <c r="B69" s="405" t="s">
        <v>527</v>
      </c>
    </row>
    <row r="70" spans="1:2">
      <c r="A70" s="398"/>
      <c r="B70" s="405" t="s">
        <v>528</v>
      </c>
    </row>
    <row r="71" spans="1:2">
      <c r="A71" s="398"/>
      <c r="B71" s="405"/>
    </row>
    <row r="72" spans="1:2">
      <c r="A72" s="398" t="s">
        <v>237</v>
      </c>
      <c r="B72" s="507" t="s">
        <v>529</v>
      </c>
    </row>
    <row r="73" spans="1:2">
      <c r="A73" s="398"/>
      <c r="B73" s="507" t="s">
        <v>530</v>
      </c>
    </row>
    <row r="74" spans="1:2">
      <c r="A74" s="398"/>
      <c r="B74" s="507" t="s">
        <v>531</v>
      </c>
    </row>
    <row r="75" spans="1:2">
      <c r="A75" s="398"/>
      <c r="B75" s="507" t="s">
        <v>532</v>
      </c>
    </row>
    <row r="76" spans="1:2">
      <c r="A76" s="398"/>
      <c r="B76" s="507" t="s">
        <v>533</v>
      </c>
    </row>
    <row r="77" spans="1:2">
      <c r="A77" s="398"/>
      <c r="B77" s="507" t="s">
        <v>534</v>
      </c>
    </row>
    <row r="78" spans="1:2">
      <c r="A78" s="398"/>
      <c r="B78" s="507" t="s">
        <v>535</v>
      </c>
    </row>
    <row r="79" spans="1:2">
      <c r="A79" s="398"/>
      <c r="B79" s="507" t="s">
        <v>536</v>
      </c>
    </row>
    <row r="80" spans="1:2">
      <c r="A80" s="398"/>
      <c r="B80" s="405"/>
    </row>
    <row r="81" spans="1:2">
      <c r="A81" s="398" t="s">
        <v>237</v>
      </c>
      <c r="B81" s="507" t="s">
        <v>537</v>
      </c>
    </row>
    <row r="82" spans="1:2">
      <c r="A82" s="398"/>
      <c r="B82" s="405"/>
    </row>
    <row r="83" spans="1:2">
      <c r="A83" s="398" t="s">
        <v>237</v>
      </c>
      <c r="B83" s="405" t="s">
        <v>538</v>
      </c>
    </row>
    <row r="84" spans="1:2">
      <c r="A84" s="398"/>
      <c r="B84" s="405" t="s">
        <v>539</v>
      </c>
    </row>
    <row r="85" spans="1:2">
      <c r="A85" s="398"/>
      <c r="B85" s="405"/>
    </row>
    <row r="86" spans="1:2">
      <c r="A86" s="398" t="s">
        <v>237</v>
      </c>
      <c r="B86" s="405" t="s">
        <v>540</v>
      </c>
    </row>
    <row r="87" spans="1:2">
      <c r="A87" s="398"/>
      <c r="B87" s="405" t="s">
        <v>541</v>
      </c>
    </row>
    <row r="88" spans="1:2">
      <c r="A88" s="408"/>
      <c r="B88" s="405"/>
    </row>
    <row r="89" spans="1:2">
      <c r="A89" s="398" t="s">
        <v>237</v>
      </c>
      <c r="B89" s="405" t="s">
        <v>542</v>
      </c>
    </row>
    <row r="90" spans="1:2">
      <c r="A90" s="398"/>
      <c r="B90" s="405" t="s">
        <v>543</v>
      </c>
    </row>
    <row r="91" spans="1:2">
      <c r="A91" s="408"/>
      <c r="B91" s="405"/>
    </row>
    <row r="92" spans="1:2">
      <c r="A92" s="398" t="s">
        <v>237</v>
      </c>
      <c r="B92" s="405" t="s">
        <v>544</v>
      </c>
    </row>
    <row r="93" spans="1:2">
      <c r="A93" s="398"/>
      <c r="B93" s="405" t="s">
        <v>545</v>
      </c>
    </row>
    <row r="94" spans="1:2">
      <c r="A94" s="398"/>
      <c r="B94" s="405"/>
    </row>
    <row r="95" spans="1:2">
      <c r="A95" s="398" t="s">
        <v>237</v>
      </c>
      <c r="B95" s="405" t="s">
        <v>546</v>
      </c>
    </row>
    <row r="96" spans="1:2">
      <c r="A96" s="398"/>
      <c r="B96" s="405" t="s">
        <v>547</v>
      </c>
    </row>
    <row r="97" spans="1:2">
      <c r="A97" s="398"/>
      <c r="B97" s="405" t="s">
        <v>548</v>
      </c>
    </row>
    <row r="98" spans="1:2">
      <c r="A98" s="398"/>
      <c r="B98" s="405" t="s">
        <v>549</v>
      </c>
    </row>
  </sheetData>
  <sheetProtection algorithmName="SHA-512" hashValue="RvFmMMbq6xeQiGXGBieNzS6t7fUQrtw6PQrPV0Y7rhWDO88xI73HYEZsKz0F7ho726keJ2iiwaT+qItALC+IMQ==" saltValue="QXHR3KEKP8N1++idij4KMg==" spinCount="100000" sheet="1" objects="1" scenarios="1"/>
  <pageMargins left="0.59055118110236227" right="0.19685039370078741" top="0.74803149606299213" bottom="0.74803149606299213" header="0.31496062992125984" footer="0.31496062992125984"/>
  <pageSetup scale="78" firstPageNumber="89" fitToHeight="0" orientation="portrait" useFirstPageNumber="1" r:id="rId1"/>
  <headerFooter>
    <oddHeader>&amp;L&amp;9ENERGETSKA SANACIJA OBJEKTA VRTEC VRHOVCI ENOTA VRHOVCI, PRI KATERI SE UPOŠTEVAJO OKOLJSKI VIDIKI</oddHeader>
    <oddFooter>&amp;L&amp;A&amp;R&amp;P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J384"/>
  <sheetViews>
    <sheetView showZeros="0" zoomScaleNormal="100" workbookViewId="0">
      <selection activeCell="M27" sqref="M27:M28"/>
    </sheetView>
  </sheetViews>
  <sheetFormatPr defaultColWidth="9.42578125" defaultRowHeight="15"/>
  <cols>
    <col min="1" max="1" width="10.28515625" style="198" bestFit="1" customWidth="1"/>
    <col min="2" max="2" width="45.5703125" style="29" customWidth="1"/>
    <col min="3" max="3" width="6.42578125" style="70" bestFit="1" customWidth="1"/>
    <col min="4" max="4" width="8.42578125" style="70" customWidth="1"/>
    <col min="5" max="5" width="11.42578125" style="41" bestFit="1" customWidth="1"/>
    <col min="6" max="6" width="14.85546875" style="41" bestFit="1" customWidth="1"/>
    <col min="7" max="7" width="16.5703125" style="29" customWidth="1"/>
    <col min="8" max="8" width="18" style="50" bestFit="1" customWidth="1"/>
    <col min="9" max="9" width="22.5703125" style="29" bestFit="1" customWidth="1"/>
    <col min="10" max="10" width="18" style="29" bestFit="1" customWidth="1"/>
    <col min="11" max="16384" width="9.42578125" style="29"/>
  </cols>
  <sheetData>
    <row r="1" spans="1:10" s="147" customFormat="1" ht="18.75">
      <c r="A1" s="278" t="s">
        <v>1554</v>
      </c>
      <c r="B1" s="74" t="s">
        <v>39</v>
      </c>
      <c r="C1" s="262"/>
      <c r="D1" s="262"/>
      <c r="E1" s="279"/>
      <c r="F1" s="279"/>
      <c r="G1" s="280"/>
      <c r="H1" s="270"/>
      <c r="I1" s="270"/>
      <c r="J1" s="270"/>
    </row>
    <row r="3" spans="1:10" s="147" customFormat="1" ht="18.75">
      <c r="A3" s="271" t="s">
        <v>1555</v>
      </c>
      <c r="B3" s="266" t="s">
        <v>1553</v>
      </c>
      <c r="C3" s="267"/>
      <c r="D3" s="267"/>
      <c r="E3" s="272"/>
      <c r="F3" s="272"/>
      <c r="G3" s="281"/>
      <c r="H3" s="266"/>
      <c r="I3" s="266"/>
      <c r="J3" s="266"/>
    </row>
    <row r="4" spans="1:10">
      <c r="A4" s="196"/>
      <c r="B4" s="50"/>
    </row>
    <row r="5" spans="1:10" s="39" customFormat="1" ht="12.75">
      <c r="A5" s="422" t="s">
        <v>1514</v>
      </c>
      <c r="B5" s="36" t="s">
        <v>17</v>
      </c>
      <c r="C5" s="37" t="s">
        <v>1515</v>
      </c>
      <c r="D5" s="37" t="s">
        <v>1516</v>
      </c>
      <c r="E5" s="423" t="s">
        <v>1517</v>
      </c>
      <c r="F5" s="38" t="s">
        <v>1518</v>
      </c>
      <c r="G5" s="38" t="s">
        <v>1519</v>
      </c>
      <c r="H5" s="38" t="s">
        <v>1520</v>
      </c>
      <c r="I5" s="424" t="s">
        <v>1521</v>
      </c>
      <c r="J5" s="35" t="s">
        <v>41</v>
      </c>
    </row>
    <row r="6" spans="1:10" s="22" customFormat="1" ht="15" customHeight="1">
      <c r="A6" s="220"/>
      <c r="B6" s="23"/>
      <c r="C6" s="221"/>
      <c r="D6" s="222"/>
      <c r="E6" s="20"/>
      <c r="F6" s="21"/>
      <c r="G6" s="126"/>
      <c r="H6" s="127"/>
    </row>
    <row r="7" spans="1:10" s="22" customFormat="1" ht="15" customHeight="1">
      <c r="A7" s="476">
        <v>1</v>
      </c>
      <c r="B7" s="509" t="s">
        <v>689</v>
      </c>
      <c r="C7" s="476"/>
      <c r="D7" s="476"/>
      <c r="E7" s="20"/>
      <c r="F7" s="21"/>
      <c r="G7" s="126"/>
      <c r="H7" s="127"/>
    </row>
    <row r="8" spans="1:10" s="22" customFormat="1" ht="15" customHeight="1">
      <c r="A8" s="510"/>
      <c r="B8" s="509" t="s">
        <v>690</v>
      </c>
      <c r="C8" s="476"/>
      <c r="D8" s="476"/>
      <c r="E8" s="20"/>
      <c r="F8" s="21"/>
      <c r="G8" s="126"/>
      <c r="H8" s="127"/>
    </row>
    <row r="9" spans="1:10" s="22" customFormat="1" ht="15" customHeight="1">
      <c r="A9" s="510"/>
      <c r="B9" s="509" t="s">
        <v>2120</v>
      </c>
      <c r="C9" s="626" t="s">
        <v>37</v>
      </c>
      <c r="D9" s="610">
        <v>90</v>
      </c>
      <c r="E9" s="604"/>
      <c r="F9" s="72">
        <f>+E9*D9</f>
        <v>0</v>
      </c>
      <c r="G9" s="425">
        <f>+E9*'B.Skupna rekapitulacija'!$C$9</f>
        <v>0</v>
      </c>
      <c r="H9" s="425">
        <f>+G9*D9</f>
        <v>0</v>
      </c>
      <c r="I9" s="427">
        <f>+E9*(1-'B.Skupna rekapitulacija'!$C$9)</f>
        <v>0</v>
      </c>
      <c r="J9" s="426">
        <f>+I9*D9</f>
        <v>0</v>
      </c>
    </row>
    <row r="10" spans="1:10" s="22" customFormat="1" ht="15" customHeight="1">
      <c r="A10" s="476"/>
      <c r="C10" s="119"/>
      <c r="D10" s="610"/>
      <c r="E10" s="625"/>
      <c r="F10" s="21"/>
      <c r="G10" s="126"/>
      <c r="H10" s="127"/>
    </row>
    <row r="11" spans="1:10" s="22" customFormat="1" ht="15" customHeight="1">
      <c r="A11" s="510"/>
      <c r="B11" s="509" t="s">
        <v>2121</v>
      </c>
      <c r="C11" s="626" t="s">
        <v>37</v>
      </c>
      <c r="D11" s="610">
        <v>40</v>
      </c>
      <c r="E11" s="604"/>
      <c r="F11" s="72">
        <f>+E11*D11</f>
        <v>0</v>
      </c>
      <c r="G11" s="425">
        <f>+E11*'B.Skupna rekapitulacija'!$C$9</f>
        <v>0</v>
      </c>
      <c r="H11" s="425">
        <f>+G11*D11</f>
        <v>0</v>
      </c>
      <c r="I11" s="427">
        <f>+E11*(1-'B.Skupna rekapitulacija'!$C$9)</f>
        <v>0</v>
      </c>
      <c r="J11" s="426">
        <f>+I11*D11</f>
        <v>0</v>
      </c>
    </row>
    <row r="12" spans="1:10" s="22" customFormat="1" ht="15" customHeight="1">
      <c r="A12" s="476"/>
      <c r="C12" s="119"/>
      <c r="D12" s="610"/>
      <c r="E12" s="625"/>
      <c r="F12" s="21"/>
      <c r="G12" s="126"/>
      <c r="H12" s="127"/>
    </row>
    <row r="13" spans="1:10" s="22" customFormat="1" ht="15" customHeight="1">
      <c r="A13" s="510"/>
      <c r="B13" s="509" t="s">
        <v>2122</v>
      </c>
      <c r="C13" s="626" t="s">
        <v>37</v>
      </c>
      <c r="D13" s="610">
        <v>20</v>
      </c>
      <c r="E13" s="604"/>
      <c r="F13" s="72">
        <f>+E13*D13</f>
        <v>0</v>
      </c>
      <c r="G13" s="425">
        <f>+E13*'B.Skupna rekapitulacija'!$C$9</f>
        <v>0</v>
      </c>
      <c r="H13" s="425">
        <f>+G13*D13</f>
        <v>0</v>
      </c>
      <c r="I13" s="427">
        <f>+E13*(1-'B.Skupna rekapitulacija'!$C$9)</f>
        <v>0</v>
      </c>
      <c r="J13" s="426">
        <f>+I13*D13</f>
        <v>0</v>
      </c>
    </row>
    <row r="14" spans="1:10" s="22" customFormat="1" ht="15" customHeight="1">
      <c r="A14" s="476"/>
      <c r="C14" s="119"/>
      <c r="D14" s="610"/>
      <c r="E14" s="625"/>
      <c r="F14" s="21"/>
      <c r="G14" s="126"/>
      <c r="H14" s="127"/>
    </row>
    <row r="15" spans="1:10" s="22" customFormat="1" ht="15" customHeight="1">
      <c r="A15" s="510"/>
      <c r="B15" s="509" t="s">
        <v>2123</v>
      </c>
      <c r="C15" s="626" t="s">
        <v>37</v>
      </c>
      <c r="D15" s="610">
        <v>120</v>
      </c>
      <c r="E15" s="604"/>
      <c r="F15" s="72">
        <f>+E15*D15</f>
        <v>0</v>
      </c>
      <c r="G15" s="425">
        <f>+E15*'B.Skupna rekapitulacija'!$C$9</f>
        <v>0</v>
      </c>
      <c r="H15" s="425">
        <f>+G15*D15</f>
        <v>0</v>
      </c>
      <c r="I15" s="427">
        <f>+E15*(1-'B.Skupna rekapitulacija'!$C$9)</f>
        <v>0</v>
      </c>
      <c r="J15" s="426">
        <f>+I15*D15</f>
        <v>0</v>
      </c>
    </row>
    <row r="16" spans="1:10" s="22" customFormat="1" ht="15" customHeight="1">
      <c r="A16" s="476"/>
      <c r="C16" s="119"/>
      <c r="D16" s="610"/>
      <c r="E16" s="625"/>
      <c r="F16" s="21"/>
      <c r="G16" s="126"/>
      <c r="H16" s="127"/>
    </row>
    <row r="17" spans="1:10" s="22" customFormat="1" ht="15" customHeight="1">
      <c r="A17" s="510"/>
      <c r="B17" s="509" t="s">
        <v>2124</v>
      </c>
      <c r="C17" s="626" t="s">
        <v>37</v>
      </c>
      <c r="D17" s="610">
        <v>15</v>
      </c>
      <c r="E17" s="604"/>
      <c r="F17" s="72">
        <f>+E17*D17</f>
        <v>0</v>
      </c>
      <c r="G17" s="425">
        <f>+E17*'B.Skupna rekapitulacija'!$C$9</f>
        <v>0</v>
      </c>
      <c r="H17" s="425">
        <f>+G17*D17</f>
        <v>0</v>
      </c>
      <c r="I17" s="427">
        <f>+E17*(1-'B.Skupna rekapitulacija'!$C$9)</f>
        <v>0</v>
      </c>
      <c r="J17" s="426">
        <f>+I17*D17</f>
        <v>0</v>
      </c>
    </row>
    <row r="18" spans="1:10" s="22" customFormat="1" ht="15" customHeight="1">
      <c r="A18" s="476"/>
      <c r="C18" s="119"/>
      <c r="D18" s="610"/>
      <c r="E18" s="625"/>
      <c r="F18" s="21"/>
      <c r="G18" s="126"/>
      <c r="H18" s="127"/>
    </row>
    <row r="19" spans="1:10" s="22" customFormat="1" ht="15" customHeight="1">
      <c r="A19" s="510"/>
      <c r="B19" s="509" t="s">
        <v>2125</v>
      </c>
      <c r="C19" s="626" t="s">
        <v>37</v>
      </c>
      <c r="D19" s="610">
        <v>10</v>
      </c>
      <c r="E19" s="604"/>
      <c r="F19" s="72">
        <f>+E19*D19</f>
        <v>0</v>
      </c>
      <c r="G19" s="425">
        <f>+E19*'B.Skupna rekapitulacija'!$C$9</f>
        <v>0</v>
      </c>
      <c r="H19" s="425">
        <f>+G19*D19</f>
        <v>0</v>
      </c>
      <c r="I19" s="427">
        <f>+E19*(1-'B.Skupna rekapitulacija'!$C$9)</f>
        <v>0</v>
      </c>
      <c r="J19" s="426">
        <f>+I19*D19</f>
        <v>0</v>
      </c>
    </row>
    <row r="20" spans="1:10" s="22" customFormat="1" ht="15" customHeight="1">
      <c r="A20" s="476"/>
      <c r="C20" s="119"/>
      <c r="D20" s="610"/>
      <c r="E20" s="625"/>
      <c r="F20" s="21"/>
      <c r="G20" s="126"/>
      <c r="H20" s="127"/>
    </row>
    <row r="21" spans="1:10" s="22" customFormat="1" ht="15" customHeight="1">
      <c r="A21" s="510"/>
      <c r="B21" s="509" t="s">
        <v>2126</v>
      </c>
      <c r="C21" s="626" t="s">
        <v>37</v>
      </c>
      <c r="D21" s="610">
        <v>70</v>
      </c>
      <c r="E21" s="604"/>
      <c r="F21" s="72">
        <f>+E21*D21</f>
        <v>0</v>
      </c>
      <c r="G21" s="425">
        <f>+E21*'B.Skupna rekapitulacija'!$C$9</f>
        <v>0</v>
      </c>
      <c r="H21" s="425">
        <f>+G21*D21</f>
        <v>0</v>
      </c>
      <c r="I21" s="427">
        <f>+E21*(1-'B.Skupna rekapitulacija'!$C$9)</f>
        <v>0</v>
      </c>
      <c r="J21" s="426">
        <f>+I21*D21</f>
        <v>0</v>
      </c>
    </row>
    <row r="22" spans="1:10" s="22" customFormat="1" ht="15" customHeight="1">
      <c r="A22" s="476"/>
      <c r="B22" s="509"/>
      <c r="C22" s="119"/>
      <c r="D22" s="610"/>
      <c r="E22" s="625"/>
      <c r="F22" s="21"/>
      <c r="G22" s="126"/>
      <c r="H22" s="127"/>
    </row>
    <row r="23" spans="1:10" s="22" customFormat="1" ht="15" customHeight="1">
      <c r="A23" s="476">
        <v>2</v>
      </c>
      <c r="B23" s="511" t="s">
        <v>693</v>
      </c>
      <c r="C23" s="119"/>
      <c r="D23" s="610"/>
      <c r="E23" s="607"/>
      <c r="F23" s="21"/>
      <c r="G23" s="126"/>
      <c r="H23" s="127"/>
    </row>
    <row r="24" spans="1:10" s="22" customFormat="1" ht="15" customHeight="1">
      <c r="A24" s="476"/>
      <c r="B24" s="512" t="s">
        <v>694</v>
      </c>
      <c r="C24" s="626" t="s">
        <v>37</v>
      </c>
      <c r="D24" s="610">
        <v>150</v>
      </c>
      <c r="E24" s="604"/>
      <c r="F24" s="72">
        <f>+E24*D24</f>
        <v>0</v>
      </c>
      <c r="G24" s="425">
        <f>+E24*'B.Skupna rekapitulacija'!$C$9</f>
        <v>0</v>
      </c>
      <c r="H24" s="425">
        <f>+G24*D24</f>
        <v>0</v>
      </c>
      <c r="I24" s="427">
        <f>+E24*(1-'B.Skupna rekapitulacija'!$C$9)</f>
        <v>0</v>
      </c>
      <c r="J24" s="426">
        <f>+I24*D24</f>
        <v>0</v>
      </c>
    </row>
    <row r="25" spans="1:10" s="22" customFormat="1" ht="15" customHeight="1">
      <c r="A25" s="476"/>
      <c r="B25" s="509"/>
      <c r="C25" s="119"/>
      <c r="D25" s="610"/>
      <c r="E25" s="607"/>
      <c r="F25" s="21"/>
      <c r="G25" s="126"/>
      <c r="H25" s="127"/>
    </row>
    <row r="26" spans="1:10" s="22" customFormat="1" ht="15" customHeight="1">
      <c r="A26" s="476">
        <v>3</v>
      </c>
      <c r="B26" s="512" t="s">
        <v>2127</v>
      </c>
      <c r="C26" s="119"/>
      <c r="D26" s="610"/>
      <c r="E26" s="607"/>
      <c r="F26" s="21"/>
      <c r="G26" s="126"/>
      <c r="H26" s="127"/>
    </row>
    <row r="27" spans="1:10" s="22" customFormat="1" ht="15" customHeight="1">
      <c r="A27" s="476"/>
      <c r="B27" s="512" t="s">
        <v>2128</v>
      </c>
      <c r="C27" s="626" t="s">
        <v>37</v>
      </c>
      <c r="D27" s="610">
        <v>15</v>
      </c>
      <c r="E27" s="604"/>
      <c r="F27" s="72">
        <f>+E27*D27</f>
        <v>0</v>
      </c>
      <c r="G27" s="425">
        <f>+E27*'B.Skupna rekapitulacija'!$C$9</f>
        <v>0</v>
      </c>
      <c r="H27" s="425">
        <f>+G27*D27</f>
        <v>0</v>
      </c>
      <c r="I27" s="427">
        <f>+E27*(1-'B.Skupna rekapitulacija'!$C$9)</f>
        <v>0</v>
      </c>
      <c r="J27" s="426">
        <f>+I27*D27</f>
        <v>0</v>
      </c>
    </row>
    <row r="28" spans="1:10" s="22" customFormat="1" ht="15" customHeight="1">
      <c r="A28" s="476"/>
      <c r="B28" s="509"/>
      <c r="C28" s="119"/>
      <c r="D28" s="610"/>
      <c r="E28" s="607"/>
      <c r="F28" s="21"/>
      <c r="G28" s="126"/>
      <c r="H28" s="127"/>
    </row>
    <row r="29" spans="1:10" s="22" customFormat="1" ht="15" customHeight="1">
      <c r="A29" s="476">
        <v>4</v>
      </c>
      <c r="B29" s="513" t="s">
        <v>2129</v>
      </c>
      <c r="C29" s="119"/>
      <c r="D29" s="610"/>
      <c r="E29" s="607"/>
      <c r="F29" s="21"/>
      <c r="G29" s="126"/>
      <c r="H29" s="127"/>
    </row>
    <row r="30" spans="1:10" s="22" customFormat="1" ht="15" customHeight="1">
      <c r="A30" s="476"/>
      <c r="B30" s="513" t="s">
        <v>2130</v>
      </c>
      <c r="C30" s="626" t="s">
        <v>37</v>
      </c>
      <c r="D30" s="610">
        <v>5</v>
      </c>
      <c r="E30" s="604"/>
      <c r="F30" s="72">
        <f>+E30*D30</f>
        <v>0</v>
      </c>
      <c r="G30" s="425">
        <f>+E30*'B.Skupna rekapitulacija'!$C$9</f>
        <v>0</v>
      </c>
      <c r="H30" s="425">
        <f>+G30*D30</f>
        <v>0</v>
      </c>
      <c r="I30" s="427">
        <f>+E30*(1-'B.Skupna rekapitulacija'!$C$9)</f>
        <v>0</v>
      </c>
      <c r="J30" s="426">
        <f>+I30*D30</f>
        <v>0</v>
      </c>
    </row>
    <row r="31" spans="1:10" s="22" customFormat="1" ht="15" customHeight="1">
      <c r="A31" s="476"/>
      <c r="B31" s="509"/>
      <c r="C31" s="119"/>
      <c r="D31" s="610"/>
      <c r="E31" s="625"/>
      <c r="F31" s="21"/>
      <c r="G31" s="126"/>
      <c r="H31" s="127"/>
    </row>
    <row r="32" spans="1:10" s="22" customFormat="1" ht="15" customHeight="1">
      <c r="A32" s="476">
        <v>5</v>
      </c>
      <c r="B32" s="511" t="s">
        <v>695</v>
      </c>
      <c r="C32" s="119"/>
      <c r="D32" s="610"/>
      <c r="E32" s="625"/>
      <c r="F32" s="21"/>
      <c r="G32" s="126"/>
      <c r="H32" s="127"/>
    </row>
    <row r="33" spans="1:10" s="22" customFormat="1" ht="15" customHeight="1">
      <c r="A33" s="510"/>
      <c r="B33" s="511" t="s">
        <v>2131</v>
      </c>
      <c r="C33" s="626" t="s">
        <v>15</v>
      </c>
      <c r="D33" s="610">
        <v>30</v>
      </c>
      <c r="E33" s="604"/>
      <c r="F33" s="72">
        <f>+E33*D33</f>
        <v>0</v>
      </c>
      <c r="G33" s="425">
        <f>+E33*'B.Skupna rekapitulacija'!$C$9</f>
        <v>0</v>
      </c>
      <c r="H33" s="425">
        <f>+G33*D33</f>
        <v>0</v>
      </c>
      <c r="I33" s="427">
        <f>+E33*(1-'B.Skupna rekapitulacija'!$C$9)</f>
        <v>0</v>
      </c>
      <c r="J33" s="426">
        <f>+I33*D33</f>
        <v>0</v>
      </c>
    </row>
    <row r="34" spans="1:10" s="22" customFormat="1" ht="15" customHeight="1">
      <c r="A34" s="476"/>
      <c r="B34" s="509"/>
      <c r="C34" s="119"/>
      <c r="D34" s="610"/>
      <c r="E34" s="607"/>
      <c r="F34" s="21"/>
      <c r="G34" s="126"/>
      <c r="H34" s="127"/>
    </row>
    <row r="35" spans="1:10" s="22" customFormat="1" ht="15" customHeight="1">
      <c r="A35" s="476">
        <v>6</v>
      </c>
      <c r="B35" s="477" t="s">
        <v>2132</v>
      </c>
      <c r="C35" s="119"/>
      <c r="D35" s="610"/>
      <c r="E35" s="607"/>
      <c r="F35" s="21"/>
      <c r="G35" s="126"/>
      <c r="H35" s="127"/>
    </row>
    <row r="36" spans="1:10" s="22" customFormat="1" ht="15" customHeight="1">
      <c r="A36" s="476"/>
      <c r="B36" s="477" t="s">
        <v>2133</v>
      </c>
      <c r="C36" s="119"/>
      <c r="D36" s="610"/>
      <c r="E36" s="607"/>
      <c r="F36" s="21"/>
      <c r="G36" s="126"/>
      <c r="H36" s="127"/>
    </row>
    <row r="37" spans="1:10" s="22" customFormat="1" ht="15" customHeight="1">
      <c r="A37" s="476"/>
      <c r="B37" s="477" t="s">
        <v>2134</v>
      </c>
      <c r="C37" s="626" t="s">
        <v>37</v>
      </c>
      <c r="D37" s="610">
        <v>15</v>
      </c>
      <c r="E37" s="604"/>
      <c r="F37" s="72">
        <f>+E37*D37</f>
        <v>0</v>
      </c>
      <c r="G37" s="425">
        <f>+E37*'B.Skupna rekapitulacija'!$C$9</f>
        <v>0</v>
      </c>
      <c r="H37" s="425">
        <f>+G37*D37</f>
        <v>0</v>
      </c>
      <c r="I37" s="427">
        <f>+E37*(1-'B.Skupna rekapitulacija'!$C$9)</f>
        <v>0</v>
      </c>
      <c r="J37" s="426">
        <f>+I37*D37</f>
        <v>0</v>
      </c>
    </row>
    <row r="38" spans="1:10" s="22" customFormat="1" ht="15" customHeight="1">
      <c r="A38" s="476"/>
      <c r="B38" s="509"/>
      <c r="C38" s="119"/>
      <c r="D38" s="610"/>
      <c r="E38" s="625"/>
      <c r="F38" s="21"/>
      <c r="G38" s="126"/>
      <c r="H38" s="127"/>
    </row>
    <row r="39" spans="1:10" s="22" customFormat="1" ht="15" customHeight="1">
      <c r="A39" s="476">
        <v>7</v>
      </c>
      <c r="B39" s="511" t="s">
        <v>2135</v>
      </c>
      <c r="C39" s="119"/>
      <c r="D39" s="610"/>
      <c r="E39" s="625"/>
      <c r="F39" s="21"/>
      <c r="G39" s="126"/>
      <c r="H39" s="127"/>
    </row>
    <row r="40" spans="1:10" s="22" customFormat="1" ht="15" customHeight="1">
      <c r="A40" s="510"/>
      <c r="B40" s="511" t="s">
        <v>2136</v>
      </c>
      <c r="C40" s="626" t="s">
        <v>37</v>
      </c>
      <c r="D40" s="610">
        <v>280</v>
      </c>
      <c r="E40" s="604"/>
      <c r="F40" s="72">
        <f>+E40*D40</f>
        <v>0</v>
      </c>
      <c r="G40" s="425">
        <f>+E40*'B.Skupna rekapitulacija'!$C$9</f>
        <v>0</v>
      </c>
      <c r="H40" s="425">
        <f>+G40*D40</f>
        <v>0</v>
      </c>
      <c r="I40" s="427">
        <f>+E40*(1-'B.Skupna rekapitulacija'!$C$9)</f>
        <v>0</v>
      </c>
      <c r="J40" s="426">
        <f>+I40*D40</f>
        <v>0</v>
      </c>
    </row>
    <row r="41" spans="1:10" s="22" customFormat="1" ht="15" customHeight="1">
      <c r="A41" s="476"/>
      <c r="B41" s="509" t="s">
        <v>2137</v>
      </c>
      <c r="C41" s="119"/>
      <c r="D41" s="610"/>
      <c r="E41" s="625"/>
      <c r="F41" s="21"/>
      <c r="G41" s="126"/>
      <c r="H41" s="127"/>
    </row>
    <row r="42" spans="1:10" s="22" customFormat="1" ht="15" customHeight="1">
      <c r="A42" s="510"/>
      <c r="B42" s="511" t="s">
        <v>2138</v>
      </c>
      <c r="C42" s="626" t="s">
        <v>37</v>
      </c>
      <c r="D42" s="610">
        <v>50</v>
      </c>
      <c r="E42" s="604"/>
      <c r="F42" s="72">
        <f>+E42*D42</f>
        <v>0</v>
      </c>
      <c r="G42" s="425">
        <f>+E42*'B.Skupna rekapitulacija'!$C$9</f>
        <v>0</v>
      </c>
      <c r="H42" s="425">
        <f>+G42*D42</f>
        <v>0</v>
      </c>
      <c r="I42" s="427">
        <f>+E42*(1-'B.Skupna rekapitulacija'!$C$9)</f>
        <v>0</v>
      </c>
      <c r="J42" s="426">
        <f>+I42*D42</f>
        <v>0</v>
      </c>
    </row>
    <row r="43" spans="1:10" s="22" customFormat="1" ht="15" customHeight="1">
      <c r="A43" s="476"/>
      <c r="B43" s="509"/>
      <c r="C43" s="119"/>
      <c r="D43" s="610"/>
      <c r="E43" s="625"/>
      <c r="F43" s="21"/>
      <c r="G43" s="126"/>
      <c r="H43" s="127"/>
    </row>
    <row r="44" spans="1:10" s="22" customFormat="1" ht="15" customHeight="1">
      <c r="A44" s="476">
        <v>8</v>
      </c>
      <c r="B44" s="511" t="s">
        <v>2139</v>
      </c>
      <c r="C44" s="119"/>
      <c r="D44" s="610"/>
      <c r="E44" s="625"/>
      <c r="F44" s="21"/>
      <c r="G44" s="126"/>
      <c r="H44" s="127"/>
    </row>
    <row r="45" spans="1:10" s="22" customFormat="1" ht="15" customHeight="1">
      <c r="A45" s="510"/>
      <c r="B45" s="511" t="s">
        <v>2140</v>
      </c>
      <c r="C45" s="626" t="s">
        <v>37</v>
      </c>
      <c r="D45" s="610">
        <v>120</v>
      </c>
      <c r="E45" s="604"/>
      <c r="F45" s="72">
        <f>+E45*D45</f>
        <v>0</v>
      </c>
      <c r="G45" s="425">
        <f>+E45*'B.Skupna rekapitulacija'!$C$9</f>
        <v>0</v>
      </c>
      <c r="H45" s="425">
        <f>+G45*D45</f>
        <v>0</v>
      </c>
      <c r="I45" s="427">
        <f>+E45*(1-'B.Skupna rekapitulacija'!$C$9)</f>
        <v>0</v>
      </c>
      <c r="J45" s="426">
        <f>+I45*D45</f>
        <v>0</v>
      </c>
    </row>
    <row r="46" spans="1:10" s="22" customFormat="1" ht="15" customHeight="1">
      <c r="A46" s="476"/>
      <c r="B46" s="509"/>
      <c r="C46" s="119"/>
      <c r="D46" s="610"/>
      <c r="E46" s="625"/>
      <c r="F46" s="21"/>
      <c r="G46" s="126"/>
      <c r="H46" s="127"/>
    </row>
    <row r="47" spans="1:10" s="22" customFormat="1" ht="15" customHeight="1">
      <c r="A47" s="476">
        <v>9</v>
      </c>
      <c r="B47" s="511" t="s">
        <v>2141</v>
      </c>
      <c r="C47" s="119"/>
      <c r="D47" s="610"/>
      <c r="E47" s="625"/>
      <c r="F47" s="21"/>
      <c r="G47" s="126"/>
      <c r="H47" s="127"/>
    </row>
    <row r="48" spans="1:10" s="22" customFormat="1" ht="15" customHeight="1">
      <c r="A48" s="510"/>
      <c r="B48" s="511" t="s">
        <v>2142</v>
      </c>
      <c r="C48" s="119"/>
      <c r="D48" s="610"/>
      <c r="E48" s="625"/>
      <c r="F48" s="21"/>
      <c r="G48" s="126"/>
      <c r="H48" s="127"/>
    </row>
    <row r="49" spans="1:10" s="22" customFormat="1" ht="15" customHeight="1">
      <c r="A49" s="510"/>
      <c r="B49" s="511" t="s">
        <v>2143</v>
      </c>
      <c r="C49" s="626" t="s">
        <v>15</v>
      </c>
      <c r="D49" s="610">
        <v>25</v>
      </c>
      <c r="E49" s="604"/>
      <c r="F49" s="72">
        <f>+E49*D49</f>
        <v>0</v>
      </c>
      <c r="G49" s="425">
        <f>+E49*'B.Skupna rekapitulacija'!$C$9</f>
        <v>0</v>
      </c>
      <c r="H49" s="425">
        <f>+G49*D49</f>
        <v>0</v>
      </c>
      <c r="I49" s="427">
        <f>+E49*(1-'B.Skupna rekapitulacija'!$C$9)</f>
        <v>0</v>
      </c>
      <c r="J49" s="426">
        <f>+I49*D49</f>
        <v>0</v>
      </c>
    </row>
    <row r="50" spans="1:10" s="22" customFormat="1" ht="15" customHeight="1">
      <c r="A50" s="476"/>
      <c r="B50" s="509"/>
      <c r="C50" s="119"/>
      <c r="D50" s="610"/>
      <c r="E50" s="625"/>
      <c r="F50" s="21"/>
      <c r="G50" s="126"/>
      <c r="H50" s="127"/>
    </row>
    <row r="51" spans="1:10" s="22" customFormat="1" ht="15" customHeight="1">
      <c r="A51" s="476">
        <v>10</v>
      </c>
      <c r="B51" s="512" t="s">
        <v>551</v>
      </c>
      <c r="C51" s="119"/>
      <c r="D51" s="610"/>
      <c r="E51" s="625"/>
      <c r="F51" s="21"/>
      <c r="G51" s="126"/>
      <c r="H51" s="127"/>
    </row>
    <row r="52" spans="1:10" s="22" customFormat="1" ht="15" customHeight="1">
      <c r="A52" s="476"/>
      <c r="B52" s="512" t="s">
        <v>2144</v>
      </c>
      <c r="C52" s="626" t="s">
        <v>15</v>
      </c>
      <c r="D52" s="610">
        <v>10</v>
      </c>
      <c r="E52" s="604"/>
      <c r="F52" s="72">
        <f>+E52*D52</f>
        <v>0</v>
      </c>
      <c r="G52" s="425">
        <f>+E52*'B.Skupna rekapitulacija'!$C$9</f>
        <v>0</v>
      </c>
      <c r="H52" s="425">
        <f>+G52*D52</f>
        <v>0</v>
      </c>
      <c r="I52" s="427">
        <f>+E52*(1-'B.Skupna rekapitulacija'!$C$9)</f>
        <v>0</v>
      </c>
      <c r="J52" s="426">
        <f>+I52*D52</f>
        <v>0</v>
      </c>
    </row>
    <row r="53" spans="1:10" s="22" customFormat="1" ht="15" customHeight="1">
      <c r="A53" s="510"/>
      <c r="B53" s="509"/>
      <c r="C53" s="119"/>
      <c r="D53" s="610"/>
      <c r="E53" s="625"/>
      <c r="F53" s="21"/>
      <c r="G53" s="126"/>
      <c r="H53" s="127"/>
    </row>
    <row r="54" spans="1:10" s="22" customFormat="1" ht="15" customHeight="1">
      <c r="A54" s="476">
        <v>11</v>
      </c>
      <c r="B54" s="477" t="s">
        <v>2145</v>
      </c>
      <c r="C54" s="119"/>
      <c r="D54" s="610"/>
      <c r="E54" s="625"/>
      <c r="F54" s="21"/>
      <c r="G54" s="126"/>
      <c r="H54" s="127"/>
    </row>
    <row r="55" spans="1:10" s="22" customFormat="1" ht="15" customHeight="1">
      <c r="A55" s="476"/>
      <c r="B55" s="477" t="s">
        <v>554</v>
      </c>
      <c r="C55" s="626" t="s">
        <v>14</v>
      </c>
      <c r="D55" s="610">
        <v>2</v>
      </c>
      <c r="E55" s="604"/>
      <c r="F55" s="72">
        <f>+E55*D55</f>
        <v>0</v>
      </c>
      <c r="G55" s="425">
        <f>+E55*'B.Skupna rekapitulacija'!$C$9</f>
        <v>0</v>
      </c>
      <c r="H55" s="425">
        <f>+G55*D55</f>
        <v>0</v>
      </c>
      <c r="I55" s="427">
        <f>+E55*(1-'B.Skupna rekapitulacija'!$C$9)</f>
        <v>0</v>
      </c>
      <c r="J55" s="426">
        <f>+I55*D55</f>
        <v>0</v>
      </c>
    </row>
    <row r="56" spans="1:10" s="22" customFormat="1" ht="15" customHeight="1">
      <c r="A56" s="476"/>
      <c r="B56" s="509"/>
      <c r="C56" s="119"/>
      <c r="D56" s="610"/>
      <c r="E56" s="625"/>
      <c r="F56" s="21"/>
      <c r="G56" s="126"/>
      <c r="H56" s="127"/>
    </row>
    <row r="57" spans="1:10" s="22" customFormat="1" ht="15" customHeight="1">
      <c r="A57" s="476">
        <v>12</v>
      </c>
      <c r="B57" s="477" t="s">
        <v>2146</v>
      </c>
      <c r="C57" s="119"/>
      <c r="D57" s="610"/>
      <c r="E57" s="625"/>
      <c r="F57" s="21"/>
      <c r="G57" s="126"/>
      <c r="H57" s="127"/>
    </row>
    <row r="58" spans="1:10" s="22" customFormat="1" ht="15" customHeight="1">
      <c r="A58" s="476"/>
      <c r="B58" s="477" t="s">
        <v>554</v>
      </c>
      <c r="C58" s="626" t="s">
        <v>14</v>
      </c>
      <c r="D58" s="610">
        <v>8</v>
      </c>
      <c r="E58" s="604"/>
      <c r="F58" s="72">
        <f>+E58*D58</f>
        <v>0</v>
      </c>
      <c r="G58" s="425">
        <f>+E58*'B.Skupna rekapitulacija'!$C$9</f>
        <v>0</v>
      </c>
      <c r="H58" s="425">
        <f>+G58*D58</f>
        <v>0</v>
      </c>
      <c r="I58" s="427">
        <f>+E58*(1-'B.Skupna rekapitulacija'!$C$9)</f>
        <v>0</v>
      </c>
      <c r="J58" s="426">
        <f>+I58*D58</f>
        <v>0</v>
      </c>
    </row>
    <row r="59" spans="1:10" s="22" customFormat="1" ht="15" customHeight="1">
      <c r="A59" s="476"/>
      <c r="B59" s="509"/>
      <c r="C59" s="119"/>
      <c r="D59" s="610"/>
      <c r="E59" s="625"/>
      <c r="F59" s="21"/>
      <c r="G59" s="126"/>
      <c r="H59" s="127"/>
    </row>
    <row r="60" spans="1:10" s="22" customFormat="1" ht="15" customHeight="1">
      <c r="A60" s="476">
        <v>13</v>
      </c>
      <c r="B60" s="477" t="s">
        <v>2147</v>
      </c>
      <c r="C60" s="119"/>
      <c r="D60" s="610"/>
      <c r="E60" s="625"/>
      <c r="F60" s="21"/>
      <c r="G60" s="126"/>
      <c r="H60" s="127"/>
    </row>
    <row r="61" spans="1:10" s="22" customFormat="1" ht="15" customHeight="1">
      <c r="A61" s="476"/>
      <c r="B61" s="477" t="s">
        <v>554</v>
      </c>
      <c r="C61" s="626" t="s">
        <v>14</v>
      </c>
      <c r="D61" s="610">
        <v>1</v>
      </c>
      <c r="E61" s="604"/>
      <c r="F61" s="72">
        <f>+E61*D61</f>
        <v>0</v>
      </c>
      <c r="G61" s="425">
        <f>+E61*'B.Skupna rekapitulacija'!$C$9</f>
        <v>0</v>
      </c>
      <c r="H61" s="425">
        <f>+G61*D61</f>
        <v>0</v>
      </c>
      <c r="I61" s="427">
        <f>+E61*(1-'B.Skupna rekapitulacija'!$C$9)</f>
        <v>0</v>
      </c>
      <c r="J61" s="426">
        <f>+I61*D61</f>
        <v>0</v>
      </c>
    </row>
    <row r="62" spans="1:10" s="22" customFormat="1" ht="15" customHeight="1">
      <c r="A62" s="476"/>
      <c r="B62" s="509"/>
      <c r="C62" s="119"/>
      <c r="D62" s="476"/>
      <c r="E62" s="625"/>
      <c r="F62" s="21"/>
      <c r="G62" s="126"/>
      <c r="H62" s="127"/>
    </row>
    <row r="63" spans="1:10" s="22" customFormat="1" ht="15" customHeight="1">
      <c r="A63" s="476">
        <v>14</v>
      </c>
      <c r="B63" s="512" t="s">
        <v>698</v>
      </c>
      <c r="C63" s="626" t="s">
        <v>1219</v>
      </c>
      <c r="D63" s="627">
        <v>0.05</v>
      </c>
      <c r="E63" s="480">
        <f>SUM(F9:F61)*D63</f>
        <v>0</v>
      </c>
      <c r="F63" s="72">
        <f>+E63</f>
        <v>0</v>
      </c>
      <c r="G63" s="425">
        <f>+E63*'B.Skupna rekapitulacija'!$C$9</f>
        <v>0</v>
      </c>
      <c r="H63" s="425">
        <f>+G63</f>
        <v>0</v>
      </c>
      <c r="I63" s="427">
        <f>+E63*(1-'B.Skupna rekapitulacija'!$C$9)</f>
        <v>0</v>
      </c>
      <c r="J63" s="426">
        <f>+I63</f>
        <v>0</v>
      </c>
    </row>
    <row r="64" spans="1:10" s="22" customFormat="1" ht="15" customHeight="1">
      <c r="A64" s="220"/>
      <c r="B64" s="23"/>
      <c r="C64" s="221"/>
      <c r="D64" s="222"/>
      <c r="E64" s="20"/>
      <c r="F64" s="21"/>
      <c r="G64" s="126"/>
      <c r="H64" s="127"/>
    </row>
    <row r="65" spans="1:10" s="147" customFormat="1" ht="20.100000000000001" customHeight="1" thickBot="1">
      <c r="A65" s="201" t="s">
        <v>1555</v>
      </c>
      <c r="B65" s="140" t="s">
        <v>246</v>
      </c>
      <c r="C65" s="141"/>
      <c r="D65" s="141"/>
      <c r="E65" s="146"/>
      <c r="F65" s="146">
        <f>SUM(F6:F64)</f>
        <v>0</v>
      </c>
      <c r="G65" s="146"/>
      <c r="H65" s="146">
        <f>SUM(H6:H64)</f>
        <v>0</v>
      </c>
      <c r="I65" s="146"/>
      <c r="J65" s="146">
        <f>SUM(J6:J64)</f>
        <v>0</v>
      </c>
    </row>
    <row r="66" spans="1:10" s="22" customFormat="1" ht="15" customHeight="1" thickTop="1">
      <c r="A66" s="220"/>
      <c r="B66" s="23"/>
      <c r="C66" s="221"/>
      <c r="D66" s="222"/>
      <c r="E66" s="20"/>
      <c r="F66" s="21"/>
      <c r="G66" s="126"/>
      <c r="H66" s="127"/>
    </row>
    <row r="67" spans="1:10" s="22" customFormat="1" ht="15" customHeight="1">
      <c r="A67" s="220"/>
      <c r="B67" s="23"/>
      <c r="C67" s="221"/>
      <c r="D67" s="222"/>
      <c r="E67" s="20"/>
      <c r="F67" s="21"/>
      <c r="G67" s="126"/>
      <c r="H67" s="127"/>
    </row>
    <row r="68" spans="1:10" s="22" customFormat="1" ht="15" customHeight="1">
      <c r="A68" s="220"/>
      <c r="B68" s="23"/>
      <c r="C68" s="221"/>
      <c r="D68" s="222"/>
      <c r="E68" s="20"/>
      <c r="F68" s="21"/>
      <c r="G68" s="126"/>
      <c r="H68" s="127"/>
    </row>
    <row r="69" spans="1:10" s="22" customFormat="1" ht="15" customHeight="1">
      <c r="A69" s="220"/>
      <c r="B69" s="23"/>
      <c r="C69" s="221"/>
      <c r="D69" s="222"/>
      <c r="E69" s="20"/>
      <c r="F69" s="21"/>
      <c r="G69" s="126"/>
      <c r="H69" s="127"/>
    </row>
    <row r="70" spans="1:10" s="22" customFormat="1" ht="15" customHeight="1">
      <c r="A70" s="220"/>
      <c r="B70" s="23"/>
      <c r="C70" s="221"/>
      <c r="D70" s="222"/>
      <c r="E70" s="20"/>
      <c r="F70" s="21"/>
      <c r="G70" s="126"/>
      <c r="H70" s="127"/>
    </row>
    <row r="71" spans="1:10" s="22" customFormat="1" ht="15" customHeight="1">
      <c r="A71" s="220"/>
      <c r="B71" s="23"/>
      <c r="C71" s="221"/>
      <c r="D71" s="222"/>
      <c r="E71" s="20"/>
      <c r="F71" s="21"/>
      <c r="G71" s="126"/>
      <c r="H71" s="127"/>
    </row>
    <row r="72" spans="1:10" s="22" customFormat="1" ht="15" customHeight="1">
      <c r="A72" s="220"/>
      <c r="B72" s="23"/>
      <c r="C72" s="221"/>
      <c r="D72" s="222"/>
      <c r="E72" s="20"/>
      <c r="F72" s="21"/>
      <c r="G72" s="126"/>
      <c r="H72" s="127"/>
    </row>
    <row r="73" spans="1:10" s="22" customFormat="1" ht="15" customHeight="1">
      <c r="A73" s="220"/>
      <c r="B73" s="23"/>
      <c r="C73" s="221"/>
      <c r="D73" s="222"/>
      <c r="E73" s="20"/>
      <c r="F73" s="21"/>
      <c r="G73" s="126"/>
      <c r="H73" s="127"/>
    </row>
    <row r="74" spans="1:10" s="22" customFormat="1" ht="15" customHeight="1">
      <c r="A74" s="220"/>
      <c r="B74" s="23"/>
      <c r="C74" s="221"/>
      <c r="D74" s="222"/>
      <c r="E74" s="20"/>
      <c r="F74" s="21"/>
      <c r="G74" s="126"/>
      <c r="H74" s="127"/>
    </row>
    <row r="75" spans="1:10" s="22" customFormat="1" ht="15" customHeight="1">
      <c r="A75" s="220"/>
      <c r="B75" s="23"/>
      <c r="C75" s="221"/>
      <c r="D75" s="222"/>
      <c r="E75" s="20"/>
      <c r="F75" s="21"/>
      <c r="G75" s="126"/>
      <c r="H75" s="127"/>
    </row>
    <row r="76" spans="1:10" s="22" customFormat="1" ht="15" customHeight="1">
      <c r="A76" s="220"/>
      <c r="B76" s="23"/>
      <c r="C76" s="221"/>
      <c r="D76" s="222"/>
      <c r="E76" s="20"/>
      <c r="F76" s="21"/>
      <c r="G76" s="126"/>
      <c r="H76" s="127"/>
    </row>
    <row r="77" spans="1:10" s="22" customFormat="1" ht="15" customHeight="1">
      <c r="A77" s="220"/>
      <c r="B77" s="23"/>
      <c r="C77" s="221"/>
      <c r="D77" s="222"/>
      <c r="E77" s="20"/>
      <c r="F77" s="21"/>
      <c r="G77" s="126"/>
      <c r="H77" s="127"/>
    </row>
    <row r="78" spans="1:10" s="22" customFormat="1" ht="15" customHeight="1">
      <c r="A78" s="220"/>
      <c r="B78" s="23"/>
      <c r="C78" s="221"/>
      <c r="D78" s="222"/>
      <c r="E78" s="20"/>
      <c r="F78" s="21"/>
      <c r="G78" s="126"/>
      <c r="H78" s="127"/>
    </row>
    <row r="79" spans="1:10" s="22" customFormat="1" ht="15" customHeight="1">
      <c r="A79" s="220"/>
      <c r="B79" s="23"/>
      <c r="C79" s="221"/>
      <c r="D79" s="222"/>
      <c r="E79" s="20"/>
      <c r="F79" s="21"/>
      <c r="G79" s="126"/>
      <c r="H79" s="127"/>
    </row>
    <row r="80" spans="1:10" s="22" customFormat="1" ht="15" customHeight="1">
      <c r="A80" s="220"/>
      <c r="B80" s="23"/>
      <c r="C80" s="221"/>
      <c r="D80" s="222"/>
      <c r="E80" s="20"/>
      <c r="F80" s="21"/>
      <c r="G80" s="126"/>
      <c r="H80" s="127"/>
    </row>
    <row r="81" spans="1:8" s="22" customFormat="1" ht="15" customHeight="1">
      <c r="A81" s="220"/>
      <c r="B81" s="23"/>
      <c r="C81" s="221"/>
      <c r="D81" s="222"/>
      <c r="E81" s="20"/>
      <c r="F81" s="21"/>
      <c r="G81" s="126"/>
      <c r="H81" s="127"/>
    </row>
    <row r="82" spans="1:8" s="22" customFormat="1" ht="15" customHeight="1">
      <c r="A82" s="220"/>
      <c r="B82" s="23"/>
      <c r="C82" s="221"/>
      <c r="D82" s="222"/>
      <c r="E82" s="20"/>
      <c r="F82" s="21"/>
      <c r="G82" s="126"/>
      <c r="H82" s="127"/>
    </row>
    <row r="83" spans="1:8" s="22" customFormat="1" ht="15" customHeight="1">
      <c r="A83" s="220"/>
      <c r="B83" s="23"/>
      <c r="C83" s="221"/>
      <c r="D83" s="222"/>
      <c r="E83" s="20"/>
      <c r="F83" s="21"/>
      <c r="G83" s="126"/>
      <c r="H83" s="127"/>
    </row>
    <row r="84" spans="1:8" s="22" customFormat="1" ht="15" customHeight="1">
      <c r="A84" s="220"/>
      <c r="B84" s="23"/>
      <c r="C84" s="221"/>
      <c r="D84" s="222"/>
      <c r="E84" s="20"/>
      <c r="F84" s="21"/>
      <c r="G84" s="126"/>
      <c r="H84" s="127"/>
    </row>
    <row r="85" spans="1:8" s="22" customFormat="1" ht="15" customHeight="1">
      <c r="A85" s="220"/>
      <c r="B85" s="23"/>
      <c r="C85" s="221"/>
      <c r="D85" s="222"/>
      <c r="E85" s="20"/>
      <c r="F85" s="21"/>
      <c r="G85" s="126"/>
      <c r="H85" s="127"/>
    </row>
    <row r="86" spans="1:8" s="22" customFormat="1" ht="15" customHeight="1">
      <c r="A86" s="220"/>
      <c r="B86" s="23"/>
      <c r="C86" s="221"/>
      <c r="D86" s="222"/>
      <c r="E86" s="20"/>
      <c r="F86" s="21"/>
      <c r="G86" s="126"/>
      <c r="H86" s="127"/>
    </row>
    <row r="87" spans="1:8" s="22" customFormat="1" ht="15" customHeight="1">
      <c r="A87" s="220"/>
      <c r="B87" s="23"/>
      <c r="C87" s="221"/>
      <c r="D87" s="222"/>
      <c r="E87" s="20"/>
      <c r="F87" s="21"/>
      <c r="G87" s="126"/>
      <c r="H87" s="127"/>
    </row>
    <row r="88" spans="1:8" s="22" customFormat="1" ht="15" customHeight="1">
      <c r="A88" s="220"/>
      <c r="B88" s="23"/>
      <c r="C88" s="221"/>
      <c r="D88" s="222"/>
      <c r="E88" s="20"/>
      <c r="F88" s="21"/>
      <c r="G88" s="126"/>
      <c r="H88" s="127"/>
    </row>
    <row r="89" spans="1:8" s="22" customFormat="1" ht="15" customHeight="1">
      <c r="A89" s="220"/>
      <c r="B89" s="23"/>
      <c r="C89" s="221"/>
      <c r="D89" s="222"/>
      <c r="E89" s="20"/>
      <c r="F89" s="21"/>
      <c r="G89" s="126"/>
      <c r="H89" s="127"/>
    </row>
    <row r="90" spans="1:8" s="22" customFormat="1" ht="15" customHeight="1">
      <c r="A90" s="220"/>
      <c r="B90" s="23"/>
      <c r="C90" s="221"/>
      <c r="D90" s="222"/>
      <c r="E90" s="20"/>
      <c r="F90" s="21"/>
      <c r="G90" s="126"/>
      <c r="H90" s="127"/>
    </row>
    <row r="91" spans="1:8" s="22" customFormat="1" ht="15" customHeight="1">
      <c r="A91" s="220"/>
      <c r="B91" s="23"/>
      <c r="C91" s="221"/>
      <c r="D91" s="222"/>
      <c r="E91" s="20"/>
      <c r="F91" s="21"/>
      <c r="G91" s="126"/>
      <c r="H91" s="127"/>
    </row>
    <row r="92" spans="1:8" s="22" customFormat="1" ht="15" customHeight="1">
      <c r="A92" s="220"/>
      <c r="B92" s="23"/>
      <c r="C92" s="221"/>
      <c r="D92" s="222"/>
      <c r="E92" s="20"/>
      <c r="F92" s="21"/>
      <c r="G92" s="126"/>
      <c r="H92" s="127"/>
    </row>
    <row r="93" spans="1:8" s="22" customFormat="1" ht="15" customHeight="1">
      <c r="A93" s="220"/>
      <c r="B93" s="23"/>
      <c r="C93" s="221"/>
      <c r="D93" s="222"/>
      <c r="E93" s="20"/>
      <c r="F93" s="21"/>
      <c r="G93" s="126"/>
      <c r="H93" s="127"/>
    </row>
    <row r="94" spans="1:8" s="22" customFormat="1" ht="15" customHeight="1">
      <c r="A94" s="220"/>
      <c r="B94" s="23"/>
      <c r="C94" s="221"/>
      <c r="D94" s="222"/>
      <c r="E94" s="20"/>
      <c r="F94" s="21"/>
      <c r="G94" s="126"/>
      <c r="H94" s="127"/>
    </row>
    <row r="95" spans="1:8" s="22" customFormat="1" ht="15" customHeight="1">
      <c r="A95" s="220"/>
      <c r="B95" s="23"/>
      <c r="C95" s="221"/>
      <c r="D95" s="222"/>
      <c r="E95" s="20"/>
      <c r="F95" s="21"/>
      <c r="G95" s="126"/>
      <c r="H95" s="127"/>
    </row>
    <row r="96" spans="1:8" s="22" customFormat="1" ht="15" customHeight="1">
      <c r="A96" s="220"/>
      <c r="B96" s="23"/>
      <c r="C96" s="221"/>
      <c r="D96" s="222"/>
      <c r="E96" s="20"/>
      <c r="F96" s="21"/>
      <c r="G96" s="126"/>
      <c r="H96" s="127"/>
    </row>
    <row r="97" spans="1:8" s="22" customFormat="1" ht="15" customHeight="1">
      <c r="A97" s="220"/>
      <c r="B97" s="23"/>
      <c r="C97" s="221"/>
      <c r="D97" s="222"/>
      <c r="E97" s="20"/>
      <c r="F97" s="21"/>
      <c r="G97" s="126"/>
      <c r="H97" s="127"/>
    </row>
    <row r="98" spans="1:8" s="22" customFormat="1" ht="15" customHeight="1">
      <c r="A98" s="220"/>
      <c r="B98" s="23"/>
      <c r="C98" s="221"/>
      <c r="D98" s="222"/>
      <c r="E98" s="20"/>
      <c r="F98" s="21"/>
      <c r="G98" s="126"/>
      <c r="H98" s="127"/>
    </row>
    <row r="99" spans="1:8" s="22" customFormat="1" ht="15" customHeight="1">
      <c r="A99" s="220"/>
      <c r="B99" s="23"/>
      <c r="C99" s="221"/>
      <c r="D99" s="222"/>
      <c r="E99" s="20"/>
      <c r="F99" s="21"/>
      <c r="G99" s="126"/>
      <c r="H99" s="127"/>
    </row>
    <row r="100" spans="1:8" s="22" customFormat="1" ht="15" customHeight="1">
      <c r="A100" s="220"/>
      <c r="B100" s="23"/>
      <c r="C100" s="221"/>
      <c r="D100" s="222"/>
      <c r="E100" s="20"/>
      <c r="F100" s="21"/>
      <c r="G100" s="126"/>
      <c r="H100" s="127"/>
    </row>
    <row r="101" spans="1:8" s="22" customFormat="1" ht="15" customHeight="1">
      <c r="A101" s="220"/>
      <c r="B101" s="23"/>
      <c r="C101" s="221"/>
      <c r="D101" s="222"/>
      <c r="E101" s="20"/>
      <c r="F101" s="21"/>
      <c r="G101" s="126"/>
      <c r="H101" s="127"/>
    </row>
    <row r="102" spans="1:8" s="22" customFormat="1" ht="15" customHeight="1">
      <c r="A102" s="220"/>
      <c r="B102" s="23"/>
      <c r="C102" s="221"/>
      <c r="D102" s="222"/>
      <c r="E102" s="20"/>
      <c r="F102" s="21"/>
      <c r="G102" s="126"/>
      <c r="H102" s="127"/>
    </row>
    <row r="103" spans="1:8" s="22" customFormat="1" ht="15" customHeight="1">
      <c r="A103" s="220"/>
      <c r="B103" s="23"/>
      <c r="C103" s="221"/>
      <c r="D103" s="222"/>
      <c r="E103" s="20"/>
      <c r="F103" s="21"/>
      <c r="G103" s="126"/>
      <c r="H103" s="127"/>
    </row>
    <row r="104" spans="1:8" s="22" customFormat="1" ht="15" customHeight="1">
      <c r="A104" s="220"/>
      <c r="B104" s="23"/>
      <c r="C104" s="221"/>
      <c r="D104" s="222"/>
      <c r="E104" s="20"/>
      <c r="F104" s="21"/>
      <c r="G104" s="126"/>
      <c r="H104" s="127"/>
    </row>
    <row r="105" spans="1:8" s="22" customFormat="1" ht="15" customHeight="1">
      <c r="A105" s="220"/>
      <c r="B105" s="23"/>
      <c r="C105" s="221"/>
      <c r="D105" s="222"/>
      <c r="E105" s="20"/>
      <c r="F105" s="21"/>
      <c r="G105" s="126"/>
      <c r="H105" s="127"/>
    </row>
    <row r="106" spans="1:8" s="22" customFormat="1" ht="15" customHeight="1">
      <c r="A106" s="220"/>
      <c r="B106" s="23"/>
      <c r="C106" s="221"/>
      <c r="D106" s="222"/>
      <c r="E106" s="20"/>
      <c r="F106" s="21"/>
      <c r="G106" s="126"/>
      <c r="H106" s="127"/>
    </row>
    <row r="107" spans="1:8" s="22" customFormat="1" ht="15" customHeight="1">
      <c r="A107" s="220"/>
      <c r="B107" s="23"/>
      <c r="C107" s="221"/>
      <c r="D107" s="222"/>
      <c r="E107" s="20"/>
      <c r="F107" s="21"/>
      <c r="G107" s="126"/>
      <c r="H107" s="127"/>
    </row>
    <row r="108" spans="1:8" s="22" customFormat="1" ht="15" customHeight="1">
      <c r="A108" s="220"/>
      <c r="B108" s="23"/>
      <c r="C108" s="221"/>
      <c r="D108" s="222"/>
      <c r="E108" s="20"/>
      <c r="F108" s="21"/>
      <c r="G108" s="126"/>
      <c r="H108" s="127"/>
    </row>
    <row r="109" spans="1:8" s="22" customFormat="1" ht="15" customHeight="1">
      <c r="A109" s="220"/>
      <c r="B109" s="23"/>
      <c r="C109" s="221"/>
      <c r="D109" s="222"/>
      <c r="E109" s="20"/>
      <c r="F109" s="21"/>
      <c r="G109" s="126"/>
      <c r="H109" s="127"/>
    </row>
    <row r="110" spans="1:8" s="22" customFormat="1" ht="15" customHeight="1">
      <c r="A110" s="220"/>
      <c r="B110" s="23"/>
      <c r="C110" s="221"/>
      <c r="D110" s="222"/>
      <c r="E110" s="20"/>
      <c r="F110" s="21"/>
      <c r="G110" s="126"/>
      <c r="H110" s="127"/>
    </row>
    <row r="111" spans="1:8" s="22" customFormat="1" ht="15" customHeight="1">
      <c r="A111" s="220"/>
      <c r="B111" s="23"/>
      <c r="C111" s="221"/>
      <c r="D111" s="222"/>
      <c r="E111" s="20"/>
      <c r="F111" s="21"/>
      <c r="G111" s="126"/>
      <c r="H111" s="127"/>
    </row>
    <row r="112" spans="1:8" s="22" customFormat="1" ht="15" customHeight="1">
      <c r="A112" s="220"/>
      <c r="B112" s="23"/>
      <c r="C112" s="221"/>
      <c r="D112" s="222"/>
      <c r="E112" s="20"/>
      <c r="F112" s="21"/>
      <c r="G112" s="126"/>
      <c r="H112" s="127"/>
    </row>
    <row r="113" spans="1:8" s="22" customFormat="1" ht="15" customHeight="1">
      <c r="A113" s="220"/>
      <c r="B113" s="23"/>
      <c r="C113" s="221"/>
      <c r="D113" s="222"/>
      <c r="E113" s="20"/>
      <c r="F113" s="21"/>
      <c r="G113" s="126"/>
      <c r="H113" s="127"/>
    </row>
    <row r="114" spans="1:8" s="22" customFormat="1" ht="15" customHeight="1">
      <c r="A114" s="220"/>
      <c r="B114" s="23"/>
      <c r="C114" s="221"/>
      <c r="D114" s="222"/>
      <c r="E114" s="20"/>
      <c r="F114" s="21"/>
      <c r="G114" s="126"/>
      <c r="H114" s="127"/>
    </row>
    <row r="115" spans="1:8" s="22" customFormat="1" ht="15" customHeight="1">
      <c r="A115" s="220"/>
      <c r="B115" s="23"/>
      <c r="C115" s="221"/>
      <c r="D115" s="222"/>
      <c r="E115" s="20"/>
      <c r="F115" s="21"/>
      <c r="G115" s="126"/>
      <c r="H115" s="127"/>
    </row>
    <row r="116" spans="1:8" s="22" customFormat="1" ht="15" customHeight="1">
      <c r="A116" s="220"/>
      <c r="B116" s="23"/>
      <c r="C116" s="221"/>
      <c r="D116" s="222"/>
      <c r="E116" s="20"/>
      <c r="F116" s="21"/>
      <c r="G116" s="126"/>
      <c r="H116" s="127"/>
    </row>
    <row r="117" spans="1:8" s="22" customFormat="1" ht="15" customHeight="1">
      <c r="A117" s="220"/>
      <c r="B117" s="23"/>
      <c r="C117" s="221"/>
      <c r="D117" s="222"/>
      <c r="E117" s="20"/>
      <c r="F117" s="21"/>
      <c r="G117" s="126"/>
      <c r="H117" s="127"/>
    </row>
    <row r="118" spans="1:8" s="22" customFormat="1" ht="15" customHeight="1">
      <c r="A118" s="220"/>
      <c r="B118" s="23"/>
      <c r="C118" s="221"/>
      <c r="D118" s="222"/>
      <c r="E118" s="20"/>
      <c r="F118" s="21"/>
      <c r="G118" s="126"/>
      <c r="H118" s="127"/>
    </row>
    <row r="119" spans="1:8" s="22" customFormat="1" ht="15" customHeight="1">
      <c r="A119" s="220"/>
      <c r="B119" s="23"/>
      <c r="C119" s="221"/>
      <c r="D119" s="222"/>
      <c r="E119" s="20"/>
      <c r="F119" s="21"/>
      <c r="G119" s="126"/>
      <c r="H119" s="127"/>
    </row>
    <row r="120" spans="1:8" s="22" customFormat="1" ht="15" customHeight="1">
      <c r="A120" s="220"/>
      <c r="B120" s="23"/>
      <c r="C120" s="221"/>
      <c r="D120" s="222"/>
      <c r="E120" s="20"/>
      <c r="F120" s="21"/>
      <c r="G120" s="126"/>
      <c r="H120" s="127"/>
    </row>
    <row r="121" spans="1:8" s="22" customFormat="1" ht="15" customHeight="1">
      <c r="A121" s="220"/>
      <c r="B121" s="23"/>
      <c r="C121" s="221"/>
      <c r="D121" s="222"/>
      <c r="E121" s="20"/>
      <c r="F121" s="21"/>
      <c r="G121" s="126"/>
      <c r="H121" s="127"/>
    </row>
    <row r="122" spans="1:8" s="22" customFormat="1" ht="15" customHeight="1">
      <c r="A122" s="220"/>
      <c r="B122" s="23"/>
      <c r="C122" s="221"/>
      <c r="D122" s="222"/>
      <c r="E122" s="20"/>
      <c r="F122" s="21"/>
      <c r="G122" s="126"/>
      <c r="H122" s="127"/>
    </row>
    <row r="123" spans="1:8" s="22" customFormat="1" ht="15" customHeight="1">
      <c r="A123" s="220"/>
      <c r="B123" s="23"/>
      <c r="C123" s="221"/>
      <c r="D123" s="222"/>
      <c r="E123" s="20"/>
      <c r="F123" s="21"/>
      <c r="G123" s="126"/>
      <c r="H123" s="127"/>
    </row>
    <row r="124" spans="1:8" s="22" customFormat="1" ht="15" customHeight="1">
      <c r="A124" s="220"/>
      <c r="B124" s="23"/>
      <c r="C124" s="221"/>
      <c r="D124" s="222"/>
      <c r="E124" s="20"/>
      <c r="F124" s="21"/>
      <c r="G124" s="126"/>
      <c r="H124" s="127"/>
    </row>
    <row r="125" spans="1:8" s="22" customFormat="1" ht="15" customHeight="1">
      <c r="A125" s="220"/>
      <c r="B125" s="23"/>
      <c r="C125" s="221"/>
      <c r="D125" s="222"/>
      <c r="E125" s="20"/>
      <c r="F125" s="21"/>
      <c r="G125" s="126"/>
      <c r="H125" s="127"/>
    </row>
    <row r="126" spans="1:8" s="22" customFormat="1" ht="15" customHeight="1">
      <c r="A126" s="220"/>
      <c r="B126" s="23"/>
      <c r="C126" s="221"/>
      <c r="D126" s="222"/>
      <c r="E126" s="20"/>
      <c r="F126" s="21"/>
      <c r="G126" s="126"/>
      <c r="H126" s="127"/>
    </row>
    <row r="127" spans="1:8" s="22" customFormat="1" ht="15" customHeight="1">
      <c r="A127" s="220"/>
      <c r="B127" s="23"/>
      <c r="C127" s="221"/>
      <c r="D127" s="222"/>
      <c r="E127" s="20"/>
      <c r="F127" s="21"/>
      <c r="G127" s="126"/>
      <c r="H127" s="127"/>
    </row>
    <row r="128" spans="1:8" s="22" customFormat="1" ht="15" customHeight="1">
      <c r="A128" s="220"/>
      <c r="B128" s="23"/>
      <c r="C128" s="221"/>
      <c r="D128" s="222"/>
      <c r="E128" s="20"/>
      <c r="F128" s="21"/>
      <c r="G128" s="126"/>
      <c r="H128" s="127"/>
    </row>
    <row r="129" spans="1:8" s="22" customFormat="1" ht="15" customHeight="1">
      <c r="A129" s="220"/>
      <c r="B129" s="23"/>
      <c r="C129" s="221"/>
      <c r="D129" s="222"/>
      <c r="E129" s="20"/>
      <c r="F129" s="21"/>
      <c r="G129" s="126"/>
      <c r="H129" s="127"/>
    </row>
    <row r="130" spans="1:8" s="22" customFormat="1" ht="15" customHeight="1">
      <c r="A130" s="220"/>
      <c r="B130" s="23"/>
      <c r="C130" s="221"/>
      <c r="D130" s="222"/>
      <c r="E130" s="20"/>
      <c r="F130" s="21"/>
      <c r="G130" s="126"/>
      <c r="H130" s="127"/>
    </row>
    <row r="131" spans="1:8" s="22" customFormat="1" ht="15" customHeight="1">
      <c r="A131" s="220"/>
      <c r="B131" s="23"/>
      <c r="C131" s="221"/>
      <c r="D131" s="222"/>
      <c r="E131" s="20"/>
      <c r="F131" s="21"/>
      <c r="G131" s="126"/>
      <c r="H131" s="127"/>
    </row>
    <row r="132" spans="1:8" s="22" customFormat="1" ht="15" customHeight="1">
      <c r="A132" s="220"/>
      <c r="B132" s="23"/>
      <c r="C132" s="221"/>
      <c r="D132" s="222"/>
      <c r="E132" s="20"/>
      <c r="F132" s="21"/>
      <c r="G132" s="126"/>
      <c r="H132" s="127"/>
    </row>
    <row r="133" spans="1:8" s="22" customFormat="1" ht="15" customHeight="1">
      <c r="A133" s="220"/>
      <c r="B133" s="23"/>
      <c r="C133" s="221"/>
      <c r="D133" s="222"/>
      <c r="E133" s="20"/>
      <c r="F133" s="21"/>
      <c r="G133" s="126"/>
      <c r="H133" s="127"/>
    </row>
    <row r="134" spans="1:8" s="22" customFormat="1" ht="15" customHeight="1">
      <c r="A134" s="220"/>
      <c r="B134" s="23"/>
      <c r="C134" s="221"/>
      <c r="D134" s="222"/>
      <c r="E134" s="20"/>
      <c r="F134" s="21"/>
      <c r="G134" s="126"/>
      <c r="H134" s="127"/>
    </row>
    <row r="135" spans="1:8" s="22" customFormat="1" ht="15" customHeight="1">
      <c r="A135" s="220"/>
      <c r="B135" s="23"/>
      <c r="C135" s="221"/>
      <c r="D135" s="222"/>
      <c r="E135" s="20"/>
      <c r="F135" s="21"/>
      <c r="G135" s="126"/>
      <c r="H135" s="127"/>
    </row>
    <row r="136" spans="1:8" s="22" customFormat="1" ht="15" customHeight="1">
      <c r="A136" s="220"/>
      <c r="B136" s="23"/>
      <c r="C136" s="221"/>
      <c r="D136" s="222"/>
      <c r="E136" s="20"/>
      <c r="F136" s="21"/>
      <c r="G136" s="126"/>
      <c r="H136" s="127"/>
    </row>
    <row r="137" spans="1:8" s="22" customFormat="1" ht="15" customHeight="1">
      <c r="A137" s="220"/>
      <c r="B137" s="23"/>
      <c r="C137" s="221"/>
      <c r="D137" s="222"/>
      <c r="E137" s="20"/>
      <c r="F137" s="21"/>
      <c r="G137" s="126"/>
      <c r="H137" s="127"/>
    </row>
    <row r="138" spans="1:8" s="22" customFormat="1" ht="15" customHeight="1">
      <c r="A138" s="220"/>
      <c r="B138" s="23"/>
      <c r="C138" s="221"/>
      <c r="D138" s="222"/>
      <c r="E138" s="20"/>
      <c r="F138" s="21"/>
      <c r="G138" s="126"/>
      <c r="H138" s="127"/>
    </row>
    <row r="139" spans="1:8" s="22" customFormat="1" ht="15" customHeight="1">
      <c r="A139" s="220"/>
      <c r="B139" s="23"/>
      <c r="C139" s="221"/>
      <c r="D139" s="222"/>
      <c r="E139" s="20"/>
      <c r="F139" s="21"/>
      <c r="G139" s="126"/>
      <c r="H139" s="127"/>
    </row>
    <row r="140" spans="1:8" s="22" customFormat="1" ht="15" customHeight="1">
      <c r="A140" s="220"/>
      <c r="B140" s="23"/>
      <c r="C140" s="221"/>
      <c r="D140" s="222"/>
      <c r="E140" s="20"/>
      <c r="F140" s="21"/>
      <c r="G140" s="126"/>
      <c r="H140" s="127"/>
    </row>
    <row r="141" spans="1:8" s="22" customFormat="1" ht="15" customHeight="1">
      <c r="A141" s="220"/>
      <c r="B141" s="23"/>
      <c r="C141" s="221"/>
      <c r="D141" s="222"/>
      <c r="E141" s="20"/>
      <c r="F141" s="21"/>
      <c r="G141" s="126"/>
      <c r="H141" s="127"/>
    </row>
    <row r="142" spans="1:8" s="22" customFormat="1" ht="15" customHeight="1">
      <c r="A142" s="220"/>
      <c r="B142" s="23"/>
      <c r="C142" s="221"/>
      <c r="D142" s="222"/>
      <c r="E142" s="20"/>
      <c r="F142" s="21"/>
      <c r="G142" s="126"/>
      <c r="H142" s="127"/>
    </row>
    <row r="143" spans="1:8" s="22" customFormat="1" ht="15" customHeight="1">
      <c r="A143" s="220"/>
      <c r="B143" s="23"/>
      <c r="C143" s="221"/>
      <c r="D143" s="222"/>
      <c r="E143" s="20"/>
      <c r="F143" s="21"/>
      <c r="G143" s="126"/>
      <c r="H143" s="127"/>
    </row>
    <row r="144" spans="1:8" s="22" customFormat="1" ht="15" customHeight="1">
      <c r="A144" s="220"/>
      <c r="B144" s="23"/>
      <c r="C144" s="221"/>
      <c r="D144" s="222"/>
      <c r="E144" s="20"/>
      <c r="F144" s="21"/>
      <c r="G144" s="126"/>
      <c r="H144" s="127"/>
    </row>
    <row r="145" spans="1:8" s="22" customFormat="1" ht="15" customHeight="1">
      <c r="A145" s="220"/>
      <c r="B145" s="23"/>
      <c r="C145" s="221"/>
      <c r="D145" s="222"/>
      <c r="E145" s="20"/>
      <c r="F145" s="21"/>
      <c r="G145" s="126"/>
      <c r="H145" s="127"/>
    </row>
    <row r="146" spans="1:8" s="22" customFormat="1" ht="15" customHeight="1">
      <c r="A146" s="220"/>
      <c r="B146" s="23"/>
      <c r="C146" s="221"/>
      <c r="D146" s="222"/>
      <c r="E146" s="20"/>
      <c r="F146" s="21"/>
      <c r="G146" s="126"/>
      <c r="H146" s="127"/>
    </row>
    <row r="147" spans="1:8" s="22" customFormat="1" ht="15" customHeight="1">
      <c r="A147" s="220"/>
      <c r="B147" s="23"/>
      <c r="C147" s="221"/>
      <c r="D147" s="222"/>
      <c r="E147" s="20"/>
      <c r="F147" s="21"/>
      <c r="G147" s="126"/>
      <c r="H147" s="127"/>
    </row>
    <row r="148" spans="1:8" s="22" customFormat="1" ht="15" customHeight="1">
      <c r="A148" s="220"/>
      <c r="B148" s="23"/>
      <c r="C148" s="221"/>
      <c r="D148" s="222"/>
      <c r="E148" s="20"/>
      <c r="F148" s="21"/>
      <c r="G148" s="126"/>
      <c r="H148" s="127"/>
    </row>
    <row r="149" spans="1:8" s="22" customFormat="1" ht="15" customHeight="1">
      <c r="A149" s="220"/>
      <c r="B149" s="23"/>
      <c r="C149" s="221"/>
      <c r="D149" s="222"/>
      <c r="E149" s="20"/>
      <c r="F149" s="21"/>
      <c r="G149" s="126"/>
      <c r="H149" s="127"/>
    </row>
    <row r="150" spans="1:8" s="22" customFormat="1" ht="15" customHeight="1">
      <c r="A150" s="220"/>
      <c r="B150" s="23"/>
      <c r="C150" s="221"/>
      <c r="D150" s="222"/>
      <c r="E150" s="20"/>
      <c r="F150" s="21"/>
      <c r="G150" s="126"/>
      <c r="H150" s="127"/>
    </row>
    <row r="151" spans="1:8" s="22" customFormat="1" ht="15" customHeight="1">
      <c r="A151" s="220"/>
      <c r="B151" s="23"/>
      <c r="C151" s="221"/>
      <c r="D151" s="222"/>
      <c r="E151" s="20"/>
      <c r="F151" s="21"/>
      <c r="G151" s="126"/>
      <c r="H151" s="127"/>
    </row>
    <row r="152" spans="1:8" s="22" customFormat="1" ht="15" customHeight="1">
      <c r="A152" s="220"/>
      <c r="B152" s="23"/>
      <c r="C152" s="221"/>
      <c r="D152" s="222"/>
      <c r="E152" s="20"/>
      <c r="F152" s="21"/>
      <c r="G152" s="126"/>
      <c r="H152" s="127"/>
    </row>
    <row r="153" spans="1:8" s="22" customFormat="1" ht="15" customHeight="1">
      <c r="A153" s="220"/>
      <c r="B153" s="23"/>
      <c r="C153" s="221"/>
      <c r="D153" s="222"/>
      <c r="E153" s="20"/>
      <c r="F153" s="21"/>
      <c r="G153" s="126"/>
      <c r="H153" s="127"/>
    </row>
    <row r="154" spans="1:8" s="22" customFormat="1" ht="15" customHeight="1">
      <c r="A154" s="220"/>
      <c r="B154" s="23"/>
      <c r="C154" s="221"/>
      <c r="D154" s="222"/>
      <c r="E154" s="20"/>
      <c r="F154" s="21"/>
      <c r="G154" s="126"/>
      <c r="H154" s="127"/>
    </row>
    <row r="155" spans="1:8" s="22" customFormat="1" ht="15" customHeight="1">
      <c r="A155" s="220"/>
      <c r="B155" s="23"/>
      <c r="C155" s="221"/>
      <c r="D155" s="222"/>
      <c r="E155" s="20"/>
      <c r="F155" s="21"/>
      <c r="G155" s="126"/>
      <c r="H155" s="127"/>
    </row>
    <row r="156" spans="1:8" s="22" customFormat="1" ht="15" customHeight="1">
      <c r="A156" s="220"/>
      <c r="B156" s="23"/>
      <c r="C156" s="221"/>
      <c r="D156" s="222"/>
      <c r="E156" s="20"/>
      <c r="F156" s="21"/>
      <c r="G156" s="126"/>
      <c r="H156" s="127"/>
    </row>
    <row r="157" spans="1:8" s="22" customFormat="1" ht="15" customHeight="1">
      <c r="A157" s="220"/>
      <c r="B157" s="23"/>
      <c r="C157" s="221"/>
      <c r="D157" s="222"/>
      <c r="E157" s="20"/>
      <c r="F157" s="21"/>
      <c r="G157" s="126"/>
      <c r="H157" s="127"/>
    </row>
    <row r="158" spans="1:8" s="22" customFormat="1" ht="15" customHeight="1">
      <c r="A158" s="220"/>
      <c r="B158" s="23"/>
      <c r="C158" s="221"/>
      <c r="D158" s="222"/>
      <c r="E158" s="20"/>
      <c r="F158" s="21"/>
      <c r="G158" s="126"/>
      <c r="H158" s="127"/>
    </row>
    <row r="159" spans="1:8" s="22" customFormat="1" ht="15" customHeight="1">
      <c r="A159" s="220"/>
      <c r="B159" s="23"/>
      <c r="C159" s="221"/>
      <c r="D159" s="222"/>
      <c r="E159" s="20"/>
      <c r="F159" s="21"/>
      <c r="G159" s="126"/>
      <c r="H159" s="127"/>
    </row>
    <row r="160" spans="1:8" s="22" customFormat="1" ht="15" customHeight="1">
      <c r="A160" s="220"/>
      <c r="B160" s="23"/>
      <c r="C160" s="221"/>
      <c r="D160" s="222"/>
      <c r="E160" s="20"/>
      <c r="F160" s="21"/>
      <c r="G160" s="126"/>
      <c r="H160" s="127"/>
    </row>
    <row r="161" spans="1:8" s="22" customFormat="1" ht="15" customHeight="1">
      <c r="A161" s="220"/>
      <c r="B161" s="23"/>
      <c r="C161" s="221"/>
      <c r="D161" s="222"/>
      <c r="E161" s="20"/>
      <c r="F161" s="21"/>
      <c r="G161" s="126"/>
      <c r="H161" s="127"/>
    </row>
    <row r="162" spans="1:8" s="22" customFormat="1" ht="15" customHeight="1">
      <c r="A162" s="220"/>
      <c r="B162" s="23"/>
      <c r="C162" s="221"/>
      <c r="D162" s="222"/>
      <c r="E162" s="20"/>
      <c r="F162" s="21"/>
      <c r="G162" s="126"/>
      <c r="H162" s="127"/>
    </row>
    <row r="163" spans="1:8" s="22" customFormat="1" ht="15" customHeight="1">
      <c r="A163" s="220"/>
      <c r="B163" s="23"/>
      <c r="C163" s="221"/>
      <c r="D163" s="222"/>
      <c r="E163" s="20"/>
      <c r="F163" s="21"/>
      <c r="G163" s="126"/>
      <c r="H163" s="127"/>
    </row>
    <row r="164" spans="1:8" s="22" customFormat="1" ht="15" customHeight="1">
      <c r="A164" s="220"/>
      <c r="B164" s="23"/>
      <c r="C164" s="221"/>
      <c r="D164" s="222"/>
      <c r="E164" s="20"/>
      <c r="F164" s="21"/>
      <c r="G164" s="126"/>
      <c r="H164" s="127"/>
    </row>
    <row r="165" spans="1:8" s="22" customFormat="1" ht="15" customHeight="1">
      <c r="A165" s="220"/>
      <c r="B165" s="23"/>
      <c r="C165" s="221"/>
      <c r="D165" s="222"/>
      <c r="E165" s="20"/>
      <c r="F165" s="21"/>
      <c r="G165" s="126"/>
      <c r="H165" s="127"/>
    </row>
    <row r="166" spans="1:8" s="22" customFormat="1" ht="15" customHeight="1">
      <c r="A166" s="220"/>
      <c r="B166" s="23"/>
      <c r="C166" s="221"/>
      <c r="D166" s="222"/>
      <c r="E166" s="20"/>
      <c r="F166" s="21"/>
      <c r="G166" s="126"/>
      <c r="H166" s="127"/>
    </row>
    <row r="167" spans="1:8" s="22" customFormat="1" ht="15" customHeight="1">
      <c r="A167" s="220"/>
      <c r="B167" s="23"/>
      <c r="C167" s="221"/>
      <c r="D167" s="222"/>
      <c r="E167" s="20"/>
      <c r="F167" s="21"/>
      <c r="G167" s="126"/>
      <c r="H167" s="127"/>
    </row>
    <row r="168" spans="1:8" s="22" customFormat="1" ht="15" customHeight="1">
      <c r="A168" s="220"/>
      <c r="B168" s="23"/>
      <c r="C168" s="221"/>
      <c r="D168" s="222"/>
      <c r="E168" s="20"/>
      <c r="F168" s="21"/>
      <c r="G168" s="126"/>
      <c r="H168" s="127"/>
    </row>
    <row r="169" spans="1:8" s="22" customFormat="1" ht="15" customHeight="1">
      <c r="A169" s="220"/>
      <c r="B169" s="23"/>
      <c r="C169" s="221"/>
      <c r="D169" s="222"/>
      <c r="E169" s="20"/>
      <c r="F169" s="21"/>
      <c r="G169" s="126"/>
      <c r="H169" s="127"/>
    </row>
    <row r="170" spans="1:8" s="22" customFormat="1" ht="15" customHeight="1">
      <c r="A170" s="220"/>
      <c r="B170" s="23"/>
      <c r="C170" s="221"/>
      <c r="D170" s="222"/>
      <c r="E170" s="20"/>
      <c r="F170" s="21"/>
      <c r="G170" s="126"/>
      <c r="H170" s="127"/>
    </row>
    <row r="171" spans="1:8" s="22" customFormat="1" ht="15" customHeight="1">
      <c r="A171" s="220"/>
      <c r="B171" s="23"/>
      <c r="C171" s="221"/>
      <c r="D171" s="222"/>
      <c r="E171" s="20"/>
      <c r="F171" s="21"/>
      <c r="G171" s="126"/>
      <c r="H171" s="127"/>
    </row>
    <row r="172" spans="1:8" s="22" customFormat="1" ht="15" customHeight="1">
      <c r="A172" s="220"/>
      <c r="B172" s="23"/>
      <c r="C172" s="221"/>
      <c r="D172" s="222"/>
      <c r="E172" s="20"/>
      <c r="F172" s="21"/>
      <c r="G172" s="126"/>
      <c r="H172" s="127"/>
    </row>
    <row r="173" spans="1:8" s="22" customFormat="1" ht="15" customHeight="1">
      <c r="A173" s="220"/>
      <c r="B173" s="23"/>
      <c r="C173" s="221"/>
      <c r="D173" s="222"/>
      <c r="E173" s="20"/>
      <c r="F173" s="21"/>
      <c r="G173" s="126"/>
      <c r="H173" s="127"/>
    </row>
    <row r="174" spans="1:8" s="22" customFormat="1" ht="15" customHeight="1">
      <c r="A174" s="220"/>
      <c r="B174" s="23"/>
      <c r="C174" s="221"/>
      <c r="D174" s="222"/>
      <c r="E174" s="20"/>
      <c r="F174" s="21"/>
      <c r="G174" s="126"/>
      <c r="H174" s="127"/>
    </row>
    <row r="175" spans="1:8" s="22" customFormat="1" ht="15" customHeight="1">
      <c r="A175" s="220"/>
      <c r="B175" s="23"/>
      <c r="C175" s="221"/>
      <c r="D175" s="222"/>
      <c r="E175" s="20"/>
      <c r="F175" s="21"/>
      <c r="G175" s="126"/>
      <c r="H175" s="127"/>
    </row>
    <row r="176" spans="1:8" s="22" customFormat="1" ht="15" customHeight="1">
      <c r="A176" s="220"/>
      <c r="B176" s="23"/>
      <c r="C176" s="221"/>
      <c r="D176" s="222"/>
      <c r="E176" s="20"/>
      <c r="F176" s="21"/>
      <c r="G176" s="126"/>
      <c r="H176" s="127"/>
    </row>
    <row r="177" spans="1:8" s="22" customFormat="1" ht="15" customHeight="1">
      <c r="A177" s="220"/>
      <c r="B177" s="23"/>
      <c r="C177" s="221"/>
      <c r="D177" s="222"/>
      <c r="E177" s="20"/>
      <c r="F177" s="21"/>
      <c r="G177" s="126"/>
      <c r="H177" s="127"/>
    </row>
    <row r="178" spans="1:8" s="22" customFormat="1" ht="15" customHeight="1">
      <c r="A178" s="220"/>
      <c r="B178" s="23"/>
      <c r="C178" s="221"/>
      <c r="D178" s="222"/>
      <c r="E178" s="20"/>
      <c r="F178" s="21"/>
      <c r="G178" s="126"/>
      <c r="H178" s="127"/>
    </row>
    <row r="179" spans="1:8" s="22" customFormat="1" ht="15" customHeight="1">
      <c r="A179" s="220"/>
      <c r="B179" s="23"/>
      <c r="C179" s="221"/>
      <c r="D179" s="222"/>
      <c r="E179" s="20"/>
      <c r="F179" s="21"/>
      <c r="G179" s="126"/>
      <c r="H179" s="127"/>
    </row>
    <row r="180" spans="1:8" s="22" customFormat="1" ht="15" customHeight="1">
      <c r="A180" s="220"/>
      <c r="B180" s="23"/>
      <c r="C180" s="221"/>
      <c r="D180" s="222"/>
      <c r="E180" s="20"/>
      <c r="F180" s="21"/>
      <c r="G180" s="126"/>
      <c r="H180" s="127"/>
    </row>
    <row r="181" spans="1:8" s="22" customFormat="1" ht="15" customHeight="1">
      <c r="A181" s="220"/>
      <c r="B181" s="23"/>
      <c r="C181" s="221"/>
      <c r="D181" s="222"/>
      <c r="E181" s="20"/>
      <c r="F181" s="21"/>
      <c r="G181" s="126"/>
      <c r="H181" s="127"/>
    </row>
    <row r="182" spans="1:8" s="22" customFormat="1" ht="15" customHeight="1">
      <c r="A182" s="220"/>
      <c r="B182" s="23"/>
      <c r="C182" s="221"/>
      <c r="D182" s="222"/>
      <c r="E182" s="20"/>
      <c r="F182" s="21"/>
      <c r="G182" s="126"/>
      <c r="H182" s="127"/>
    </row>
    <row r="183" spans="1:8" s="22" customFormat="1" ht="15" customHeight="1">
      <c r="A183" s="220"/>
      <c r="B183" s="23"/>
      <c r="C183" s="221"/>
      <c r="D183" s="222"/>
      <c r="E183" s="20"/>
      <c r="F183" s="21"/>
      <c r="G183" s="126"/>
      <c r="H183" s="127"/>
    </row>
    <row r="184" spans="1:8" s="22" customFormat="1" ht="15" customHeight="1">
      <c r="A184" s="220"/>
      <c r="B184" s="23"/>
      <c r="C184" s="221"/>
      <c r="D184" s="222"/>
      <c r="E184" s="20"/>
      <c r="F184" s="21"/>
      <c r="G184" s="126"/>
      <c r="H184" s="127"/>
    </row>
    <row r="185" spans="1:8" s="22" customFormat="1" ht="15" customHeight="1">
      <c r="A185" s="220"/>
      <c r="B185" s="23"/>
      <c r="C185" s="221"/>
      <c r="D185" s="222"/>
      <c r="E185" s="20"/>
      <c r="F185" s="21"/>
      <c r="G185" s="126"/>
      <c r="H185" s="127"/>
    </row>
    <row r="186" spans="1:8" s="22" customFormat="1" ht="15" customHeight="1">
      <c r="A186" s="220"/>
      <c r="B186" s="23"/>
      <c r="C186" s="221"/>
      <c r="D186" s="222"/>
      <c r="E186" s="20"/>
      <c r="F186" s="21"/>
      <c r="G186" s="126"/>
      <c r="H186" s="127"/>
    </row>
    <row r="187" spans="1:8" s="22" customFormat="1" ht="15" customHeight="1">
      <c r="A187" s="220"/>
      <c r="B187" s="23"/>
      <c r="C187" s="221"/>
      <c r="D187" s="222"/>
      <c r="E187" s="20"/>
      <c r="F187" s="21"/>
      <c r="G187" s="126"/>
      <c r="H187" s="127"/>
    </row>
    <row r="188" spans="1:8" s="22" customFormat="1" ht="15" customHeight="1">
      <c r="A188" s="220"/>
      <c r="B188" s="23"/>
      <c r="C188" s="221"/>
      <c r="D188" s="222"/>
      <c r="E188" s="20"/>
      <c r="F188" s="21"/>
      <c r="G188" s="126"/>
      <c r="H188" s="127"/>
    </row>
    <row r="189" spans="1:8" s="22" customFormat="1" ht="15" customHeight="1">
      <c r="A189" s="220"/>
      <c r="B189" s="23"/>
      <c r="C189" s="221"/>
      <c r="D189" s="222"/>
      <c r="E189" s="20"/>
      <c r="F189" s="21"/>
      <c r="G189" s="126"/>
      <c r="H189" s="127"/>
    </row>
    <row r="190" spans="1:8" s="22" customFormat="1" ht="15" customHeight="1">
      <c r="A190" s="220"/>
      <c r="B190" s="23"/>
      <c r="C190" s="221"/>
      <c r="D190" s="222"/>
      <c r="E190" s="20"/>
      <c r="F190" s="21"/>
      <c r="G190" s="126"/>
      <c r="H190" s="127"/>
    </row>
    <row r="191" spans="1:8" s="22" customFormat="1" ht="15" customHeight="1">
      <c r="A191" s="220"/>
      <c r="B191" s="23"/>
      <c r="C191" s="221"/>
      <c r="D191" s="222"/>
      <c r="E191" s="20"/>
      <c r="F191" s="21"/>
      <c r="G191" s="126"/>
      <c r="H191" s="127"/>
    </row>
    <row r="192" spans="1:8" s="22" customFormat="1" ht="15" customHeight="1">
      <c r="A192" s="220"/>
      <c r="B192" s="23"/>
      <c r="C192" s="221"/>
      <c r="D192" s="222"/>
      <c r="E192" s="20"/>
      <c r="F192" s="21"/>
      <c r="G192" s="126"/>
      <c r="H192" s="127"/>
    </row>
    <row r="193" spans="1:8" s="22" customFormat="1" ht="15" customHeight="1">
      <c r="A193" s="220"/>
      <c r="B193" s="23"/>
      <c r="C193" s="221"/>
      <c r="D193" s="222"/>
      <c r="E193" s="20"/>
      <c r="F193" s="21"/>
      <c r="G193" s="126"/>
      <c r="H193" s="127"/>
    </row>
    <row r="194" spans="1:8" s="22" customFormat="1" ht="15" customHeight="1">
      <c r="A194" s="220"/>
      <c r="B194" s="23"/>
      <c r="C194" s="221"/>
      <c r="D194" s="222"/>
      <c r="E194" s="20"/>
      <c r="F194" s="21"/>
      <c r="G194" s="126"/>
      <c r="H194" s="127"/>
    </row>
    <row r="195" spans="1:8" s="22" customFormat="1" ht="15" customHeight="1">
      <c r="A195" s="220"/>
      <c r="B195" s="23"/>
      <c r="C195" s="221"/>
      <c r="D195" s="222"/>
      <c r="E195" s="20"/>
      <c r="F195" s="21"/>
      <c r="G195" s="126"/>
      <c r="H195" s="127"/>
    </row>
    <row r="196" spans="1:8" s="22" customFormat="1" ht="15" customHeight="1">
      <c r="A196" s="220"/>
      <c r="B196" s="23"/>
      <c r="C196" s="221"/>
      <c r="D196" s="222"/>
      <c r="E196" s="20"/>
      <c r="F196" s="21"/>
      <c r="G196" s="126"/>
      <c r="H196" s="127"/>
    </row>
    <row r="197" spans="1:8" s="22" customFormat="1" ht="15" customHeight="1">
      <c r="A197" s="220"/>
      <c r="B197" s="23"/>
      <c r="C197" s="221"/>
      <c r="D197" s="222"/>
      <c r="E197" s="20"/>
      <c r="F197" s="21"/>
      <c r="G197" s="126"/>
      <c r="H197" s="127"/>
    </row>
    <row r="198" spans="1:8" s="22" customFormat="1" ht="15" customHeight="1">
      <c r="A198" s="220"/>
      <c r="B198" s="23"/>
      <c r="C198" s="221"/>
      <c r="D198" s="222"/>
      <c r="E198" s="20"/>
      <c r="F198" s="21"/>
      <c r="G198" s="126"/>
      <c r="H198" s="127"/>
    </row>
    <row r="199" spans="1:8" s="22" customFormat="1" ht="15" customHeight="1">
      <c r="A199" s="220"/>
      <c r="B199" s="23"/>
      <c r="C199" s="221"/>
      <c r="D199" s="222"/>
      <c r="E199" s="20"/>
      <c r="F199" s="21"/>
      <c r="G199" s="126"/>
      <c r="H199" s="127"/>
    </row>
    <row r="200" spans="1:8" s="22" customFormat="1" ht="15" customHeight="1">
      <c r="A200" s="220"/>
      <c r="B200" s="23"/>
      <c r="C200" s="221"/>
      <c r="D200" s="222"/>
      <c r="E200" s="20"/>
      <c r="F200" s="21"/>
      <c r="G200" s="126"/>
      <c r="H200" s="127"/>
    </row>
    <row r="201" spans="1:8" s="22" customFormat="1" ht="15" customHeight="1">
      <c r="A201" s="220"/>
      <c r="B201" s="23"/>
      <c r="C201" s="221"/>
      <c r="D201" s="222"/>
      <c r="E201" s="20"/>
      <c r="F201" s="21"/>
      <c r="G201" s="126"/>
      <c r="H201" s="127"/>
    </row>
    <row r="202" spans="1:8" s="22" customFormat="1" ht="15" customHeight="1">
      <c r="A202" s="220"/>
      <c r="B202" s="23"/>
      <c r="C202" s="221"/>
      <c r="D202" s="222"/>
      <c r="E202" s="20"/>
      <c r="F202" s="21"/>
      <c r="G202" s="126"/>
      <c r="H202" s="127"/>
    </row>
    <row r="203" spans="1:8" s="22" customFormat="1" ht="15" customHeight="1">
      <c r="A203" s="220"/>
      <c r="B203" s="23"/>
      <c r="C203" s="221"/>
      <c r="D203" s="222"/>
      <c r="E203" s="20"/>
      <c r="F203" s="21"/>
      <c r="G203" s="126"/>
      <c r="H203" s="127"/>
    </row>
    <row r="204" spans="1:8" s="22" customFormat="1" ht="15" customHeight="1">
      <c r="A204" s="220"/>
      <c r="B204" s="23"/>
      <c r="C204" s="221"/>
      <c r="D204" s="222"/>
      <c r="E204" s="20"/>
      <c r="F204" s="21"/>
      <c r="G204" s="126"/>
      <c r="H204" s="127"/>
    </row>
    <row r="205" spans="1:8" s="22" customFormat="1" ht="15" customHeight="1">
      <c r="A205" s="220"/>
      <c r="B205" s="23"/>
      <c r="C205" s="221"/>
      <c r="D205" s="222"/>
      <c r="E205" s="20"/>
      <c r="F205" s="21"/>
      <c r="G205" s="126"/>
      <c r="H205" s="127"/>
    </row>
    <row r="206" spans="1:8" s="22" customFormat="1" ht="15" customHeight="1">
      <c r="A206" s="220"/>
      <c r="B206" s="23"/>
      <c r="C206" s="221"/>
      <c r="D206" s="222"/>
      <c r="E206" s="20"/>
      <c r="F206" s="21"/>
      <c r="G206" s="126"/>
      <c r="H206" s="127"/>
    </row>
    <row r="207" spans="1:8" s="22" customFormat="1" ht="15" customHeight="1">
      <c r="A207" s="220"/>
      <c r="B207" s="23"/>
      <c r="C207" s="221"/>
      <c r="D207" s="222"/>
      <c r="E207" s="20"/>
      <c r="F207" s="21"/>
      <c r="G207" s="126"/>
      <c r="H207" s="127"/>
    </row>
    <row r="208" spans="1:8" s="22" customFormat="1" ht="15" customHeight="1">
      <c r="A208" s="220"/>
      <c r="B208" s="23"/>
      <c r="C208" s="221"/>
      <c r="D208" s="222"/>
      <c r="E208" s="20"/>
      <c r="F208" s="21"/>
      <c r="G208" s="126"/>
      <c r="H208" s="127"/>
    </row>
    <row r="209" spans="1:8" s="22" customFormat="1" ht="15" customHeight="1">
      <c r="A209" s="220"/>
      <c r="B209" s="23"/>
      <c r="C209" s="221"/>
      <c r="D209" s="222"/>
      <c r="E209" s="20"/>
      <c r="F209" s="21"/>
      <c r="G209" s="126"/>
      <c r="H209" s="127"/>
    </row>
    <row r="210" spans="1:8" s="22" customFormat="1" ht="15" customHeight="1">
      <c r="A210" s="220"/>
      <c r="B210" s="23"/>
      <c r="C210" s="221"/>
      <c r="D210" s="222"/>
      <c r="E210" s="20"/>
      <c r="F210" s="21"/>
      <c r="G210" s="126"/>
      <c r="H210" s="127"/>
    </row>
    <row r="211" spans="1:8" s="22" customFormat="1" ht="15" customHeight="1">
      <c r="A211" s="220"/>
      <c r="B211" s="23"/>
      <c r="C211" s="221"/>
      <c r="D211" s="222"/>
      <c r="E211" s="20"/>
      <c r="F211" s="21"/>
      <c r="G211" s="126"/>
      <c r="H211" s="127"/>
    </row>
    <row r="212" spans="1:8" s="22" customFormat="1" ht="15" customHeight="1">
      <c r="A212" s="220"/>
      <c r="B212" s="23"/>
      <c r="C212" s="221"/>
      <c r="D212" s="222"/>
      <c r="E212" s="20"/>
      <c r="F212" s="21"/>
      <c r="G212" s="126"/>
      <c r="H212" s="127"/>
    </row>
    <row r="213" spans="1:8" s="22" customFormat="1" ht="15" customHeight="1">
      <c r="A213" s="220"/>
      <c r="B213" s="23"/>
      <c r="C213" s="221"/>
      <c r="D213" s="222"/>
      <c r="E213" s="20"/>
      <c r="F213" s="21"/>
      <c r="G213" s="126"/>
      <c r="H213" s="127"/>
    </row>
    <row r="214" spans="1:8" s="22" customFormat="1" ht="15" customHeight="1">
      <c r="A214" s="220"/>
      <c r="B214" s="23"/>
      <c r="C214" s="221"/>
      <c r="D214" s="222"/>
      <c r="E214" s="20"/>
      <c r="F214" s="21"/>
      <c r="G214" s="126"/>
      <c r="H214" s="127"/>
    </row>
    <row r="215" spans="1:8" s="22" customFormat="1" ht="15" customHeight="1">
      <c r="A215" s="220"/>
      <c r="B215" s="23"/>
      <c r="C215" s="221"/>
      <c r="D215" s="222"/>
      <c r="E215" s="20"/>
      <c r="F215" s="21"/>
      <c r="G215" s="126"/>
      <c r="H215" s="127"/>
    </row>
    <row r="216" spans="1:8" s="22" customFormat="1" ht="15" customHeight="1">
      <c r="A216" s="220"/>
      <c r="B216" s="23"/>
      <c r="C216" s="221"/>
      <c r="D216" s="222"/>
      <c r="E216" s="20"/>
      <c r="F216" s="21"/>
      <c r="G216" s="126"/>
      <c r="H216" s="127"/>
    </row>
    <row r="217" spans="1:8" s="22" customFormat="1" ht="15" customHeight="1">
      <c r="A217" s="220"/>
      <c r="B217" s="23"/>
      <c r="C217" s="221"/>
      <c r="D217" s="222"/>
      <c r="E217" s="20"/>
      <c r="F217" s="21"/>
      <c r="G217" s="126"/>
      <c r="H217" s="127"/>
    </row>
    <row r="218" spans="1:8" s="22" customFormat="1" ht="15" customHeight="1">
      <c r="A218" s="220"/>
      <c r="B218" s="23"/>
      <c r="C218" s="221"/>
      <c r="D218" s="222"/>
      <c r="E218" s="20"/>
      <c r="F218" s="21"/>
      <c r="G218" s="126"/>
      <c r="H218" s="127"/>
    </row>
    <row r="219" spans="1:8" s="22" customFormat="1" ht="15" customHeight="1">
      <c r="A219" s="220"/>
      <c r="B219" s="23"/>
      <c r="C219" s="221"/>
      <c r="D219" s="222"/>
      <c r="E219" s="20"/>
      <c r="F219" s="21"/>
      <c r="G219" s="126"/>
      <c r="H219" s="127"/>
    </row>
    <row r="220" spans="1:8" s="22" customFormat="1" ht="15" customHeight="1">
      <c r="A220" s="220"/>
      <c r="B220" s="23"/>
      <c r="C220" s="221"/>
      <c r="D220" s="222"/>
      <c r="E220" s="20"/>
      <c r="F220" s="21"/>
      <c r="G220" s="126"/>
      <c r="H220" s="127"/>
    </row>
    <row r="221" spans="1:8" s="22" customFormat="1" ht="15" customHeight="1">
      <c r="A221" s="220"/>
      <c r="B221" s="23"/>
      <c r="C221" s="221"/>
      <c r="D221" s="222"/>
      <c r="E221" s="20"/>
      <c r="F221" s="21"/>
      <c r="G221" s="126"/>
      <c r="H221" s="127"/>
    </row>
    <row r="222" spans="1:8" s="22" customFormat="1" ht="15" customHeight="1">
      <c r="A222" s="220"/>
      <c r="B222" s="23"/>
      <c r="C222" s="221"/>
      <c r="D222" s="222"/>
      <c r="E222" s="20"/>
      <c r="F222" s="21"/>
      <c r="G222" s="126"/>
      <c r="H222" s="127"/>
    </row>
    <row r="223" spans="1:8" s="22" customFormat="1" ht="15" customHeight="1">
      <c r="A223" s="220"/>
      <c r="B223" s="23"/>
      <c r="C223" s="221"/>
      <c r="D223" s="222"/>
      <c r="E223" s="20"/>
      <c r="F223" s="21"/>
      <c r="G223" s="126"/>
      <c r="H223" s="127"/>
    </row>
    <row r="224" spans="1:8" s="22" customFormat="1" ht="15" customHeight="1">
      <c r="A224" s="220"/>
      <c r="B224" s="23"/>
      <c r="C224" s="221"/>
      <c r="D224" s="222"/>
      <c r="E224" s="20"/>
      <c r="F224" s="21"/>
      <c r="G224" s="126"/>
      <c r="H224" s="127"/>
    </row>
    <row r="225" spans="1:8" s="22" customFormat="1" ht="15" customHeight="1">
      <c r="A225" s="220"/>
      <c r="B225" s="23"/>
      <c r="C225" s="221"/>
      <c r="D225" s="222"/>
      <c r="E225" s="20"/>
      <c r="F225" s="21"/>
      <c r="G225" s="126"/>
      <c r="H225" s="127"/>
    </row>
    <row r="226" spans="1:8" s="22" customFormat="1" ht="15" customHeight="1">
      <c r="A226" s="220"/>
      <c r="B226" s="23"/>
      <c r="C226" s="221"/>
      <c r="D226" s="222"/>
      <c r="E226" s="20"/>
      <c r="F226" s="21"/>
      <c r="G226" s="126"/>
      <c r="H226" s="127"/>
    </row>
    <row r="227" spans="1:8" s="22" customFormat="1" ht="15" customHeight="1">
      <c r="A227" s="220"/>
      <c r="B227" s="23"/>
      <c r="C227" s="221"/>
      <c r="D227" s="222"/>
      <c r="E227" s="20"/>
      <c r="F227" s="21"/>
      <c r="G227" s="126"/>
      <c r="H227" s="127"/>
    </row>
    <row r="228" spans="1:8" s="22" customFormat="1" ht="15" customHeight="1">
      <c r="A228" s="220"/>
      <c r="B228" s="23"/>
      <c r="C228" s="221"/>
      <c r="D228" s="222"/>
      <c r="E228" s="20"/>
      <c r="F228" s="21"/>
      <c r="G228" s="126"/>
      <c r="H228" s="127"/>
    </row>
    <row r="229" spans="1:8" s="22" customFormat="1" ht="15" customHeight="1">
      <c r="A229" s="220"/>
      <c r="B229" s="23"/>
      <c r="C229" s="221"/>
      <c r="D229" s="222"/>
      <c r="E229" s="20"/>
      <c r="F229" s="21"/>
      <c r="G229" s="126"/>
      <c r="H229" s="127"/>
    </row>
    <row r="230" spans="1:8" s="22" customFormat="1" ht="15" customHeight="1">
      <c r="A230" s="220"/>
      <c r="B230" s="23"/>
      <c r="C230" s="221"/>
      <c r="D230" s="222"/>
      <c r="E230" s="20"/>
      <c r="F230" s="21"/>
      <c r="G230" s="126"/>
      <c r="H230" s="127"/>
    </row>
    <row r="231" spans="1:8" s="22" customFormat="1" ht="15" customHeight="1">
      <c r="A231" s="220"/>
      <c r="B231" s="23"/>
      <c r="C231" s="221"/>
      <c r="D231" s="222"/>
      <c r="E231" s="20"/>
      <c r="F231" s="21"/>
      <c r="G231" s="126"/>
      <c r="H231" s="127"/>
    </row>
    <row r="232" spans="1:8" s="22" customFormat="1" ht="15" customHeight="1">
      <c r="A232" s="220"/>
      <c r="B232" s="23"/>
      <c r="C232" s="221"/>
      <c r="D232" s="222"/>
      <c r="E232" s="20"/>
      <c r="F232" s="21"/>
      <c r="G232" s="126"/>
      <c r="H232" s="127"/>
    </row>
    <row r="233" spans="1:8" s="22" customFormat="1" ht="15" customHeight="1">
      <c r="A233" s="220"/>
      <c r="B233" s="23"/>
      <c r="C233" s="221"/>
      <c r="D233" s="222"/>
      <c r="E233" s="20"/>
      <c r="F233" s="21"/>
      <c r="G233" s="126"/>
      <c r="H233" s="127"/>
    </row>
    <row r="234" spans="1:8" s="22" customFormat="1" ht="15" customHeight="1">
      <c r="A234" s="220"/>
      <c r="B234" s="23"/>
      <c r="C234" s="221"/>
      <c r="D234" s="222"/>
      <c r="E234" s="20"/>
      <c r="F234" s="21"/>
      <c r="G234" s="126"/>
      <c r="H234" s="127"/>
    </row>
    <row r="235" spans="1:8" s="22" customFormat="1" ht="15" customHeight="1">
      <c r="A235" s="220"/>
      <c r="B235" s="23"/>
      <c r="C235" s="221"/>
      <c r="D235" s="222"/>
      <c r="E235" s="20"/>
      <c r="F235" s="21"/>
      <c r="G235" s="126"/>
      <c r="H235" s="127"/>
    </row>
    <row r="236" spans="1:8" s="22" customFormat="1" ht="15" customHeight="1">
      <c r="A236" s="220"/>
      <c r="B236" s="23"/>
      <c r="C236" s="221"/>
      <c r="D236" s="222"/>
      <c r="E236" s="20"/>
      <c r="F236" s="21"/>
      <c r="G236" s="126"/>
      <c r="H236" s="127"/>
    </row>
    <row r="237" spans="1:8" s="22" customFormat="1" ht="15" customHeight="1">
      <c r="A237" s="220"/>
      <c r="B237" s="23"/>
      <c r="C237" s="221"/>
      <c r="D237" s="222"/>
      <c r="E237" s="20"/>
      <c r="F237" s="21"/>
      <c r="G237" s="126"/>
      <c r="H237" s="127"/>
    </row>
    <row r="238" spans="1:8" s="22" customFormat="1" ht="15" customHeight="1">
      <c r="A238" s="220"/>
      <c r="B238" s="23"/>
      <c r="C238" s="221"/>
      <c r="D238" s="222"/>
      <c r="E238" s="20"/>
      <c r="F238" s="21"/>
      <c r="G238" s="126"/>
      <c r="H238" s="127"/>
    </row>
    <row r="239" spans="1:8" s="22" customFormat="1" ht="15" customHeight="1">
      <c r="A239" s="220"/>
      <c r="B239" s="23"/>
      <c r="C239" s="221"/>
      <c r="D239" s="222"/>
      <c r="E239" s="20"/>
      <c r="F239" s="21"/>
      <c r="G239" s="126"/>
      <c r="H239" s="127"/>
    </row>
    <row r="240" spans="1:8" s="22" customFormat="1" ht="15" customHeight="1">
      <c r="A240" s="220"/>
      <c r="B240" s="23"/>
      <c r="C240" s="221"/>
      <c r="D240" s="222"/>
      <c r="E240" s="20"/>
      <c r="F240" s="21"/>
      <c r="G240" s="126"/>
      <c r="H240" s="127"/>
    </row>
    <row r="241" spans="1:8" s="22" customFormat="1" ht="15" customHeight="1">
      <c r="A241" s="220"/>
      <c r="B241" s="23"/>
      <c r="C241" s="221"/>
      <c r="D241" s="222"/>
      <c r="E241" s="20"/>
      <c r="F241" s="21"/>
      <c r="G241" s="126"/>
      <c r="H241" s="127"/>
    </row>
    <row r="242" spans="1:8" s="22" customFormat="1" ht="15" customHeight="1">
      <c r="A242" s="220"/>
      <c r="B242" s="23"/>
      <c r="C242" s="221"/>
      <c r="D242" s="222"/>
      <c r="E242" s="20"/>
      <c r="F242" s="21"/>
      <c r="G242" s="126"/>
      <c r="H242" s="127"/>
    </row>
    <row r="243" spans="1:8" s="22" customFormat="1" ht="15" customHeight="1">
      <c r="A243" s="220"/>
      <c r="B243" s="23"/>
      <c r="C243" s="221"/>
      <c r="D243" s="222"/>
      <c r="E243" s="20"/>
      <c r="F243" s="21"/>
      <c r="G243" s="126"/>
      <c r="H243" s="127"/>
    </row>
    <row r="244" spans="1:8" s="22" customFormat="1" ht="15" customHeight="1">
      <c r="A244" s="220"/>
      <c r="B244" s="23"/>
      <c r="C244" s="221"/>
      <c r="D244" s="222"/>
      <c r="E244" s="20"/>
      <c r="F244" s="21"/>
      <c r="G244" s="126"/>
      <c r="H244" s="127"/>
    </row>
    <row r="245" spans="1:8" s="22" customFormat="1" ht="15" customHeight="1">
      <c r="A245" s="220"/>
      <c r="B245" s="23"/>
      <c r="C245" s="221"/>
      <c r="D245" s="222"/>
      <c r="E245" s="20"/>
      <c r="F245" s="21"/>
      <c r="G245" s="126"/>
      <c r="H245" s="127"/>
    </row>
    <row r="246" spans="1:8" s="22" customFormat="1" ht="15" customHeight="1">
      <c r="A246" s="220"/>
      <c r="B246" s="23"/>
      <c r="C246" s="221"/>
      <c r="D246" s="222"/>
      <c r="E246" s="20"/>
      <c r="F246" s="21"/>
      <c r="G246" s="126"/>
      <c r="H246" s="127"/>
    </row>
    <row r="247" spans="1:8" s="22" customFormat="1" ht="15" customHeight="1">
      <c r="A247" s="220"/>
      <c r="B247" s="23"/>
      <c r="C247" s="221"/>
      <c r="D247" s="222"/>
      <c r="E247" s="20"/>
      <c r="F247" s="21"/>
      <c r="G247" s="126"/>
      <c r="H247" s="127"/>
    </row>
    <row r="248" spans="1:8" s="22" customFormat="1" ht="15" customHeight="1">
      <c r="A248" s="220"/>
      <c r="B248" s="23"/>
      <c r="C248" s="221"/>
      <c r="D248" s="222"/>
      <c r="E248" s="20"/>
      <c r="F248" s="21"/>
      <c r="G248" s="126"/>
      <c r="H248" s="127"/>
    </row>
    <row r="249" spans="1:8" s="22" customFormat="1" ht="15" customHeight="1">
      <c r="A249" s="220"/>
      <c r="B249" s="23"/>
      <c r="C249" s="221"/>
      <c r="D249" s="222"/>
      <c r="E249" s="20"/>
      <c r="F249" s="21"/>
      <c r="G249" s="126"/>
      <c r="H249" s="127"/>
    </row>
    <row r="250" spans="1:8" s="22" customFormat="1" ht="15" customHeight="1">
      <c r="A250" s="220"/>
      <c r="B250" s="23"/>
      <c r="C250" s="221"/>
      <c r="D250" s="222"/>
      <c r="E250" s="20"/>
      <c r="F250" s="21"/>
      <c r="G250" s="126"/>
      <c r="H250" s="127"/>
    </row>
    <row r="251" spans="1:8" s="22" customFormat="1" ht="15" customHeight="1">
      <c r="A251" s="220"/>
      <c r="B251" s="23"/>
      <c r="C251" s="221"/>
      <c r="D251" s="222"/>
      <c r="E251" s="20"/>
      <c r="F251" s="21"/>
      <c r="G251" s="126"/>
      <c r="H251" s="127"/>
    </row>
    <row r="252" spans="1:8" s="22" customFormat="1" ht="15" customHeight="1">
      <c r="A252" s="220"/>
      <c r="B252" s="23"/>
      <c r="C252" s="221"/>
      <c r="D252" s="222"/>
      <c r="E252" s="20"/>
      <c r="F252" s="21"/>
      <c r="G252" s="126"/>
      <c r="H252" s="127"/>
    </row>
    <row r="253" spans="1:8" s="22" customFormat="1" ht="15" customHeight="1">
      <c r="A253" s="220"/>
      <c r="B253" s="23"/>
      <c r="C253" s="221"/>
      <c r="D253" s="222"/>
      <c r="E253" s="20"/>
      <c r="F253" s="21"/>
      <c r="G253" s="126"/>
      <c r="H253" s="127"/>
    </row>
    <row r="254" spans="1:8" s="22" customFormat="1" ht="15" customHeight="1">
      <c r="A254" s="220"/>
      <c r="B254" s="23"/>
      <c r="C254" s="221"/>
      <c r="D254" s="222"/>
      <c r="E254" s="20"/>
      <c r="F254" s="21"/>
      <c r="G254" s="126"/>
      <c r="H254" s="127"/>
    </row>
    <row r="255" spans="1:8" s="22" customFormat="1" ht="15" customHeight="1">
      <c r="A255" s="220"/>
      <c r="B255" s="23"/>
      <c r="C255" s="221"/>
      <c r="D255" s="222"/>
      <c r="E255" s="20"/>
      <c r="F255" s="21"/>
      <c r="G255" s="126"/>
      <c r="H255" s="127"/>
    </row>
    <row r="256" spans="1:8" s="22" customFormat="1" ht="15" customHeight="1">
      <c r="A256" s="220"/>
      <c r="B256" s="23"/>
      <c r="C256" s="221"/>
      <c r="D256" s="222"/>
      <c r="E256" s="20"/>
      <c r="F256" s="21"/>
      <c r="G256" s="126"/>
      <c r="H256" s="127"/>
    </row>
    <row r="257" spans="1:8" s="22" customFormat="1" ht="15" customHeight="1">
      <c r="A257" s="220"/>
      <c r="B257" s="23"/>
      <c r="C257" s="221"/>
      <c r="D257" s="222"/>
      <c r="E257" s="20"/>
      <c r="F257" s="21"/>
      <c r="G257" s="126"/>
      <c r="H257" s="127"/>
    </row>
    <row r="258" spans="1:8" s="22" customFormat="1" ht="15" customHeight="1">
      <c r="A258" s="220"/>
      <c r="B258" s="23"/>
      <c r="C258" s="221"/>
      <c r="D258" s="222"/>
      <c r="E258" s="20"/>
      <c r="F258" s="21"/>
      <c r="G258" s="126"/>
      <c r="H258" s="127"/>
    </row>
    <row r="259" spans="1:8" s="22" customFormat="1" ht="15" customHeight="1">
      <c r="A259" s="220"/>
      <c r="B259" s="23"/>
      <c r="C259" s="221"/>
      <c r="D259" s="222"/>
      <c r="E259" s="20"/>
      <c r="F259" s="21"/>
      <c r="G259" s="126"/>
      <c r="H259" s="127"/>
    </row>
    <row r="260" spans="1:8" s="22" customFormat="1" ht="15" customHeight="1">
      <c r="A260" s="220"/>
      <c r="B260" s="23"/>
      <c r="C260" s="221"/>
      <c r="D260" s="222"/>
      <c r="E260" s="20"/>
      <c r="F260" s="21"/>
      <c r="G260" s="126"/>
      <c r="H260" s="127"/>
    </row>
    <row r="261" spans="1:8" s="22" customFormat="1" ht="15" customHeight="1">
      <c r="A261" s="220"/>
      <c r="B261" s="23"/>
      <c r="C261" s="221"/>
      <c r="D261" s="222"/>
      <c r="E261" s="20"/>
      <c r="F261" s="21"/>
      <c r="G261" s="126"/>
      <c r="H261" s="127"/>
    </row>
    <row r="262" spans="1:8" s="22" customFormat="1" ht="15" customHeight="1">
      <c r="A262" s="220"/>
      <c r="B262" s="23"/>
      <c r="C262" s="221"/>
      <c r="D262" s="222"/>
      <c r="E262" s="20"/>
      <c r="F262" s="21"/>
      <c r="G262" s="126"/>
      <c r="H262" s="127"/>
    </row>
    <row r="263" spans="1:8" s="22" customFormat="1" ht="15" customHeight="1">
      <c r="A263" s="220"/>
      <c r="B263" s="23"/>
      <c r="C263" s="221"/>
      <c r="D263" s="222"/>
      <c r="E263" s="20"/>
      <c r="F263" s="21"/>
      <c r="G263" s="126"/>
      <c r="H263" s="127"/>
    </row>
    <row r="264" spans="1:8" s="22" customFormat="1" ht="15" customHeight="1">
      <c r="A264" s="220"/>
      <c r="B264" s="23"/>
      <c r="C264" s="221"/>
      <c r="D264" s="222"/>
      <c r="E264" s="20"/>
      <c r="F264" s="21"/>
      <c r="G264" s="126"/>
      <c r="H264" s="127"/>
    </row>
    <row r="265" spans="1:8" s="22" customFormat="1" ht="15" customHeight="1">
      <c r="A265" s="220"/>
      <c r="B265" s="23"/>
      <c r="C265" s="221"/>
      <c r="D265" s="222"/>
      <c r="E265" s="20"/>
      <c r="F265" s="21"/>
      <c r="G265" s="126"/>
      <c r="H265" s="127"/>
    </row>
    <row r="266" spans="1:8" s="22" customFormat="1" ht="15" customHeight="1">
      <c r="A266" s="220"/>
      <c r="B266" s="23"/>
      <c r="C266" s="221"/>
      <c r="D266" s="222"/>
      <c r="E266" s="20"/>
      <c r="F266" s="21"/>
      <c r="G266" s="126"/>
      <c r="H266" s="127"/>
    </row>
    <row r="267" spans="1:8" s="22" customFormat="1" ht="15" customHeight="1">
      <c r="A267" s="220"/>
      <c r="B267" s="23"/>
      <c r="C267" s="221"/>
      <c r="D267" s="222"/>
      <c r="E267" s="20"/>
      <c r="F267" s="21"/>
      <c r="G267" s="126"/>
      <c r="H267" s="127"/>
    </row>
    <row r="268" spans="1:8" s="22" customFormat="1" ht="15" customHeight="1">
      <c r="A268" s="220"/>
      <c r="B268" s="23"/>
      <c r="C268" s="221"/>
      <c r="D268" s="222"/>
      <c r="E268" s="20"/>
      <c r="F268" s="21"/>
      <c r="G268" s="126"/>
      <c r="H268" s="127"/>
    </row>
    <row r="269" spans="1:8" s="22" customFormat="1" ht="15" customHeight="1">
      <c r="A269" s="220"/>
      <c r="B269" s="23"/>
      <c r="C269" s="221"/>
      <c r="D269" s="222"/>
      <c r="E269" s="20"/>
      <c r="F269" s="21"/>
      <c r="G269" s="126"/>
      <c r="H269" s="127"/>
    </row>
    <row r="270" spans="1:8" s="22" customFormat="1" ht="15" customHeight="1">
      <c r="A270" s="220"/>
      <c r="B270" s="23"/>
      <c r="C270" s="221"/>
      <c r="D270" s="222"/>
      <c r="E270" s="20"/>
      <c r="F270" s="21"/>
      <c r="G270" s="126"/>
      <c r="H270" s="127"/>
    </row>
    <row r="271" spans="1:8" s="22" customFormat="1" ht="15" customHeight="1">
      <c r="A271" s="220"/>
      <c r="B271" s="23"/>
      <c r="C271" s="221"/>
      <c r="D271" s="222"/>
      <c r="E271" s="20"/>
      <c r="F271" s="21"/>
      <c r="G271" s="126"/>
      <c r="H271" s="127"/>
    </row>
    <row r="272" spans="1:8" s="22" customFormat="1" ht="15" customHeight="1">
      <c r="A272" s="220"/>
      <c r="B272" s="23"/>
      <c r="C272" s="221"/>
      <c r="D272" s="222"/>
      <c r="E272" s="20"/>
      <c r="F272" s="21"/>
      <c r="G272" s="126"/>
      <c r="H272" s="127"/>
    </row>
    <row r="273" spans="1:8" s="22" customFormat="1" ht="15" customHeight="1">
      <c r="A273" s="220"/>
      <c r="B273" s="23"/>
      <c r="C273" s="221"/>
      <c r="D273" s="222"/>
      <c r="E273" s="20"/>
      <c r="F273" s="21"/>
      <c r="G273" s="126"/>
      <c r="H273" s="127"/>
    </row>
    <row r="274" spans="1:8" s="22" customFormat="1" ht="15" customHeight="1">
      <c r="A274" s="220"/>
      <c r="B274" s="23"/>
      <c r="C274" s="221"/>
      <c r="D274" s="222"/>
      <c r="E274" s="20"/>
      <c r="F274" s="21"/>
      <c r="G274" s="126"/>
      <c r="H274" s="127"/>
    </row>
    <row r="275" spans="1:8" s="22" customFormat="1" ht="15" customHeight="1">
      <c r="A275" s="220"/>
      <c r="B275" s="23"/>
      <c r="C275" s="221"/>
      <c r="D275" s="222"/>
      <c r="E275" s="20"/>
      <c r="F275" s="21"/>
      <c r="G275" s="126"/>
      <c r="H275" s="127"/>
    </row>
    <row r="276" spans="1:8" s="22" customFormat="1" ht="15" customHeight="1">
      <c r="A276" s="220"/>
      <c r="B276" s="23"/>
      <c r="C276" s="221"/>
      <c r="D276" s="222"/>
      <c r="E276" s="20"/>
      <c r="F276" s="21"/>
      <c r="G276" s="126"/>
      <c r="H276" s="127"/>
    </row>
    <row r="277" spans="1:8" s="22" customFormat="1" ht="15" customHeight="1">
      <c r="A277" s="220"/>
      <c r="B277" s="23"/>
      <c r="C277" s="221"/>
      <c r="D277" s="222"/>
      <c r="E277" s="20"/>
      <c r="F277" s="21"/>
      <c r="G277" s="126"/>
      <c r="H277" s="127"/>
    </row>
    <row r="278" spans="1:8" s="22" customFormat="1" ht="15" customHeight="1">
      <c r="A278" s="220"/>
      <c r="B278" s="23"/>
      <c r="C278" s="221"/>
      <c r="D278" s="222"/>
      <c r="E278" s="20"/>
      <c r="F278" s="21"/>
      <c r="G278" s="126"/>
      <c r="H278" s="127"/>
    </row>
    <row r="279" spans="1:8" s="22" customFormat="1" ht="15" customHeight="1">
      <c r="A279" s="220"/>
      <c r="B279" s="23"/>
      <c r="C279" s="221"/>
      <c r="D279" s="222"/>
      <c r="E279" s="20"/>
      <c r="F279" s="21"/>
      <c r="G279" s="126"/>
      <c r="H279" s="127"/>
    </row>
    <row r="280" spans="1:8" s="22" customFormat="1" ht="15" customHeight="1">
      <c r="A280" s="220"/>
      <c r="B280" s="23"/>
      <c r="C280" s="221"/>
      <c r="D280" s="222"/>
      <c r="E280" s="20"/>
      <c r="F280" s="21"/>
      <c r="G280" s="126"/>
      <c r="H280" s="127"/>
    </row>
    <row r="281" spans="1:8" s="22" customFormat="1" ht="15" customHeight="1">
      <c r="A281" s="220"/>
      <c r="B281" s="23"/>
      <c r="C281" s="221"/>
      <c r="D281" s="222"/>
      <c r="E281" s="20"/>
      <c r="F281" s="21"/>
      <c r="G281" s="126"/>
      <c r="H281" s="127"/>
    </row>
    <row r="282" spans="1:8" s="22" customFormat="1" ht="15" customHeight="1">
      <c r="A282" s="220"/>
      <c r="B282" s="23"/>
      <c r="C282" s="221"/>
      <c r="D282" s="222"/>
      <c r="E282" s="20"/>
      <c r="F282" s="21"/>
      <c r="G282" s="126"/>
      <c r="H282" s="127"/>
    </row>
    <row r="283" spans="1:8" s="22" customFormat="1" ht="15" customHeight="1">
      <c r="A283" s="220"/>
      <c r="B283" s="23"/>
      <c r="C283" s="221"/>
      <c r="D283" s="222"/>
      <c r="E283" s="20"/>
      <c r="F283" s="21"/>
      <c r="G283" s="126"/>
      <c r="H283" s="127"/>
    </row>
    <row r="284" spans="1:8" s="22" customFormat="1" ht="15" customHeight="1">
      <c r="A284" s="220"/>
      <c r="B284" s="23"/>
      <c r="C284" s="221"/>
      <c r="D284" s="222"/>
      <c r="E284" s="20"/>
      <c r="F284" s="21"/>
      <c r="G284" s="126"/>
      <c r="H284" s="127"/>
    </row>
    <row r="285" spans="1:8" s="22" customFormat="1" ht="15" customHeight="1">
      <c r="A285" s="220"/>
      <c r="B285" s="23"/>
      <c r="C285" s="221"/>
      <c r="D285" s="222"/>
      <c r="E285" s="20"/>
      <c r="F285" s="21"/>
      <c r="G285" s="126"/>
      <c r="H285" s="127"/>
    </row>
    <row r="286" spans="1:8" s="22" customFormat="1" ht="15" customHeight="1">
      <c r="A286" s="220"/>
      <c r="B286" s="23"/>
      <c r="C286" s="221"/>
      <c r="D286" s="222"/>
      <c r="E286" s="20"/>
      <c r="F286" s="21"/>
      <c r="G286" s="126"/>
      <c r="H286" s="127"/>
    </row>
    <row r="287" spans="1:8" s="22" customFormat="1" ht="15" customHeight="1">
      <c r="A287" s="220"/>
      <c r="B287" s="23"/>
      <c r="C287" s="221"/>
      <c r="D287" s="222"/>
      <c r="E287" s="20"/>
      <c r="F287" s="21"/>
      <c r="G287" s="126"/>
      <c r="H287" s="127"/>
    </row>
    <row r="288" spans="1:8" s="22" customFormat="1" ht="15" customHeight="1">
      <c r="A288" s="220"/>
      <c r="B288" s="23"/>
      <c r="C288" s="221"/>
      <c r="D288" s="222"/>
      <c r="E288" s="20"/>
      <c r="F288" s="21"/>
      <c r="G288" s="126"/>
      <c r="H288" s="127"/>
    </row>
    <row r="289" spans="1:8" s="22" customFormat="1" ht="15" customHeight="1">
      <c r="A289" s="220"/>
      <c r="B289" s="23"/>
      <c r="C289" s="221"/>
      <c r="D289" s="222"/>
      <c r="E289" s="20"/>
      <c r="F289" s="21"/>
      <c r="G289" s="126"/>
      <c r="H289" s="127"/>
    </row>
    <row r="290" spans="1:8" s="22" customFormat="1" ht="15" customHeight="1">
      <c r="A290" s="220"/>
      <c r="B290" s="23"/>
      <c r="C290" s="221"/>
      <c r="D290" s="222"/>
      <c r="E290" s="20"/>
      <c r="F290" s="21"/>
      <c r="G290" s="126"/>
      <c r="H290" s="127"/>
    </row>
    <row r="291" spans="1:8" s="22" customFormat="1" ht="15" customHeight="1">
      <c r="A291" s="220"/>
      <c r="B291" s="23"/>
      <c r="C291" s="221"/>
      <c r="D291" s="222"/>
      <c r="E291" s="20"/>
      <c r="F291" s="21"/>
      <c r="G291" s="126"/>
      <c r="H291" s="127"/>
    </row>
    <row r="292" spans="1:8" s="22" customFormat="1" ht="15" customHeight="1">
      <c r="A292" s="220"/>
      <c r="B292" s="23"/>
      <c r="C292" s="221"/>
      <c r="D292" s="222"/>
      <c r="E292" s="20"/>
      <c r="F292" s="21"/>
      <c r="G292" s="126"/>
      <c r="H292" s="127"/>
    </row>
    <row r="293" spans="1:8" s="22" customFormat="1" ht="15" customHeight="1">
      <c r="A293" s="220"/>
      <c r="B293" s="23"/>
      <c r="C293" s="221"/>
      <c r="D293" s="222"/>
      <c r="E293" s="20"/>
      <c r="F293" s="21"/>
      <c r="G293" s="126"/>
      <c r="H293" s="127"/>
    </row>
    <row r="294" spans="1:8" s="22" customFormat="1" ht="15" customHeight="1">
      <c r="A294" s="220"/>
      <c r="B294" s="23"/>
      <c r="C294" s="221"/>
      <c r="D294" s="222"/>
      <c r="E294" s="20"/>
      <c r="F294" s="21"/>
      <c r="G294" s="126"/>
      <c r="H294" s="127"/>
    </row>
    <row r="295" spans="1:8" s="22" customFormat="1" ht="15" customHeight="1">
      <c r="A295" s="220"/>
      <c r="B295" s="23"/>
      <c r="C295" s="221"/>
      <c r="D295" s="222"/>
      <c r="E295" s="20"/>
      <c r="F295" s="21"/>
      <c r="G295" s="126"/>
      <c r="H295" s="127"/>
    </row>
    <row r="296" spans="1:8" s="22" customFormat="1" ht="15" customHeight="1">
      <c r="A296" s="220"/>
      <c r="B296" s="23"/>
      <c r="C296" s="221"/>
      <c r="D296" s="222"/>
      <c r="E296" s="20"/>
      <c r="F296" s="21"/>
      <c r="G296" s="126"/>
      <c r="H296" s="127"/>
    </row>
    <row r="297" spans="1:8" s="22" customFormat="1" ht="15" customHeight="1">
      <c r="A297" s="220"/>
      <c r="B297" s="23"/>
      <c r="C297" s="221"/>
      <c r="D297" s="222"/>
      <c r="E297" s="20"/>
      <c r="F297" s="21"/>
      <c r="G297" s="126"/>
      <c r="H297" s="127"/>
    </row>
    <row r="298" spans="1:8" s="22" customFormat="1" ht="15" customHeight="1">
      <c r="A298" s="220"/>
      <c r="B298" s="23"/>
      <c r="C298" s="221"/>
      <c r="D298" s="222"/>
      <c r="E298" s="20"/>
      <c r="F298" s="21"/>
      <c r="G298" s="126"/>
      <c r="H298" s="127"/>
    </row>
    <row r="299" spans="1:8" s="22" customFormat="1" ht="15" customHeight="1">
      <c r="A299" s="220"/>
      <c r="B299" s="23"/>
      <c r="C299" s="221"/>
      <c r="D299" s="222"/>
      <c r="E299" s="20"/>
      <c r="F299" s="21"/>
      <c r="G299" s="126"/>
      <c r="H299" s="127"/>
    </row>
    <row r="300" spans="1:8" s="22" customFormat="1" ht="15" customHeight="1">
      <c r="A300" s="220"/>
      <c r="B300" s="23"/>
      <c r="C300" s="221"/>
      <c r="D300" s="222"/>
      <c r="E300" s="20"/>
      <c r="F300" s="21"/>
      <c r="G300" s="126"/>
      <c r="H300" s="127"/>
    </row>
    <row r="301" spans="1:8" s="22" customFormat="1" ht="15" customHeight="1">
      <c r="A301" s="220"/>
      <c r="B301" s="23"/>
      <c r="C301" s="221"/>
      <c r="D301" s="222"/>
      <c r="E301" s="20"/>
      <c r="F301" s="21"/>
      <c r="G301" s="126"/>
      <c r="H301" s="127"/>
    </row>
    <row r="302" spans="1:8" s="22" customFormat="1" ht="15" customHeight="1">
      <c r="A302" s="220"/>
      <c r="B302" s="23"/>
      <c r="C302" s="221"/>
      <c r="D302" s="222"/>
      <c r="E302" s="20"/>
      <c r="F302" s="21"/>
      <c r="G302" s="126"/>
      <c r="H302" s="127"/>
    </row>
    <row r="303" spans="1:8" s="22" customFormat="1" ht="15" customHeight="1">
      <c r="A303" s="220"/>
      <c r="B303" s="23"/>
      <c r="C303" s="221"/>
      <c r="D303" s="222"/>
      <c r="E303" s="20"/>
      <c r="F303" s="21"/>
      <c r="G303" s="126"/>
      <c r="H303" s="127"/>
    </row>
    <row r="304" spans="1:8" s="22" customFormat="1" ht="15" customHeight="1">
      <c r="A304" s="220"/>
      <c r="B304" s="23"/>
      <c r="C304" s="221"/>
      <c r="D304" s="222"/>
      <c r="E304" s="20"/>
      <c r="F304" s="21"/>
      <c r="G304" s="126"/>
      <c r="H304" s="127"/>
    </row>
    <row r="305" spans="1:8" s="22" customFormat="1" ht="15" customHeight="1">
      <c r="A305" s="220"/>
      <c r="B305" s="23"/>
      <c r="C305" s="221"/>
      <c r="D305" s="222"/>
      <c r="E305" s="20"/>
      <c r="F305" s="21"/>
      <c r="G305" s="126"/>
      <c r="H305" s="127"/>
    </row>
    <row r="306" spans="1:8" s="22" customFormat="1" ht="15" customHeight="1">
      <c r="A306" s="220"/>
      <c r="B306" s="23"/>
      <c r="C306" s="221"/>
      <c r="D306" s="222"/>
      <c r="E306" s="20"/>
      <c r="F306" s="21"/>
      <c r="G306" s="126"/>
      <c r="H306" s="127"/>
    </row>
    <row r="307" spans="1:8" s="22" customFormat="1" ht="15" customHeight="1">
      <c r="A307" s="220"/>
      <c r="B307" s="23"/>
      <c r="C307" s="221"/>
      <c r="D307" s="222"/>
      <c r="E307" s="20"/>
      <c r="F307" s="21"/>
      <c r="G307" s="126"/>
      <c r="H307" s="127"/>
    </row>
    <row r="308" spans="1:8" s="22" customFormat="1" ht="15" customHeight="1">
      <c r="A308" s="220"/>
      <c r="B308" s="23"/>
      <c r="C308" s="221"/>
      <c r="D308" s="222"/>
      <c r="E308" s="20"/>
      <c r="F308" s="21"/>
      <c r="G308" s="126"/>
      <c r="H308" s="127"/>
    </row>
    <row r="309" spans="1:8" s="22" customFormat="1" ht="15" customHeight="1">
      <c r="A309" s="220"/>
      <c r="B309" s="23"/>
      <c r="C309" s="221"/>
      <c r="D309" s="222"/>
      <c r="E309" s="20"/>
      <c r="F309" s="21"/>
      <c r="G309" s="126"/>
      <c r="H309" s="127"/>
    </row>
    <row r="310" spans="1:8" s="22" customFormat="1" ht="15" customHeight="1">
      <c r="A310" s="220"/>
      <c r="B310" s="23"/>
      <c r="C310" s="221"/>
      <c r="D310" s="222"/>
      <c r="E310" s="20"/>
      <c r="F310" s="21"/>
      <c r="G310" s="126"/>
      <c r="H310" s="127"/>
    </row>
    <row r="311" spans="1:8" s="22" customFormat="1" ht="15" customHeight="1">
      <c r="A311" s="220"/>
      <c r="B311" s="23"/>
      <c r="C311" s="221"/>
      <c r="D311" s="222"/>
      <c r="E311" s="20"/>
      <c r="F311" s="21"/>
      <c r="G311" s="126"/>
      <c r="H311" s="127"/>
    </row>
    <row r="312" spans="1:8" s="22" customFormat="1" ht="15" customHeight="1">
      <c r="A312" s="220"/>
      <c r="B312" s="23"/>
      <c r="C312" s="221"/>
      <c r="D312" s="222"/>
      <c r="E312" s="20"/>
      <c r="F312" s="21"/>
      <c r="G312" s="126"/>
      <c r="H312" s="127"/>
    </row>
    <row r="313" spans="1:8" s="22" customFormat="1" ht="15" customHeight="1">
      <c r="A313" s="220"/>
      <c r="B313" s="23"/>
      <c r="C313" s="221"/>
      <c r="D313" s="222"/>
      <c r="E313" s="20"/>
      <c r="F313" s="21"/>
      <c r="G313" s="126"/>
      <c r="H313" s="127"/>
    </row>
    <row r="314" spans="1:8" s="22" customFormat="1" ht="15" customHeight="1">
      <c r="A314" s="220"/>
      <c r="B314" s="23"/>
      <c r="C314" s="221"/>
      <c r="D314" s="222"/>
      <c r="E314" s="20"/>
      <c r="F314" s="21"/>
      <c r="G314" s="126"/>
      <c r="H314" s="127"/>
    </row>
    <row r="315" spans="1:8" s="22" customFormat="1" ht="15" customHeight="1">
      <c r="A315" s="220"/>
      <c r="B315" s="23"/>
      <c r="C315" s="221"/>
      <c r="D315" s="222"/>
      <c r="E315" s="20"/>
      <c r="F315" s="21"/>
      <c r="G315" s="126"/>
      <c r="H315" s="127"/>
    </row>
    <row r="316" spans="1:8" s="22" customFormat="1" ht="15" customHeight="1">
      <c r="A316" s="220"/>
      <c r="B316" s="23"/>
      <c r="C316" s="221"/>
      <c r="D316" s="222"/>
      <c r="E316" s="20"/>
      <c r="F316" s="21"/>
      <c r="G316" s="126"/>
      <c r="H316" s="127"/>
    </row>
    <row r="317" spans="1:8" s="22" customFormat="1" ht="15" customHeight="1">
      <c r="A317" s="220"/>
      <c r="B317" s="23"/>
      <c r="C317" s="221"/>
      <c r="D317" s="222"/>
      <c r="E317" s="20"/>
      <c r="F317" s="21"/>
      <c r="G317" s="126"/>
      <c r="H317" s="127"/>
    </row>
    <row r="318" spans="1:8" s="22" customFormat="1" ht="15" customHeight="1">
      <c r="A318" s="220"/>
      <c r="B318" s="23"/>
      <c r="C318" s="221"/>
      <c r="D318" s="222"/>
      <c r="E318" s="20"/>
      <c r="F318" s="21"/>
      <c r="G318" s="126"/>
      <c r="H318" s="127"/>
    </row>
    <row r="319" spans="1:8" s="22" customFormat="1" ht="15" customHeight="1">
      <c r="A319" s="220"/>
      <c r="B319" s="23"/>
      <c r="C319" s="221"/>
      <c r="D319" s="222"/>
      <c r="E319" s="20"/>
      <c r="F319" s="21"/>
      <c r="G319" s="126"/>
      <c r="H319" s="127"/>
    </row>
    <row r="320" spans="1:8" s="22" customFormat="1" ht="15" customHeight="1">
      <c r="A320" s="220"/>
      <c r="B320" s="23"/>
      <c r="C320" s="221"/>
      <c r="D320" s="222"/>
      <c r="E320" s="20"/>
      <c r="F320" s="21"/>
      <c r="G320" s="126"/>
      <c r="H320" s="127"/>
    </row>
    <row r="321" spans="1:8" s="22" customFormat="1" ht="15" customHeight="1">
      <c r="A321" s="220"/>
      <c r="B321" s="23"/>
      <c r="C321" s="221"/>
      <c r="D321" s="222"/>
      <c r="E321" s="20"/>
      <c r="F321" s="21"/>
      <c r="G321" s="126"/>
      <c r="H321" s="127"/>
    </row>
    <row r="322" spans="1:8" s="22" customFormat="1" ht="15" customHeight="1">
      <c r="A322" s="220"/>
      <c r="B322" s="23"/>
      <c r="C322" s="221"/>
      <c r="D322" s="222"/>
      <c r="E322" s="20"/>
      <c r="F322" s="21"/>
      <c r="G322" s="126"/>
      <c r="H322" s="127"/>
    </row>
    <row r="323" spans="1:8" s="22" customFormat="1" ht="15" customHeight="1">
      <c r="A323" s="220"/>
      <c r="B323" s="23"/>
      <c r="C323" s="221"/>
      <c r="D323" s="222"/>
      <c r="E323" s="20"/>
      <c r="F323" s="21"/>
      <c r="G323" s="126"/>
      <c r="H323" s="127"/>
    </row>
    <row r="324" spans="1:8" s="22" customFormat="1" ht="15" customHeight="1">
      <c r="A324" s="220"/>
      <c r="B324" s="23"/>
      <c r="C324" s="221"/>
      <c r="D324" s="222"/>
      <c r="E324" s="20"/>
      <c r="F324" s="21"/>
      <c r="G324" s="126"/>
      <c r="H324" s="127"/>
    </row>
    <row r="325" spans="1:8" s="22" customFormat="1" ht="15" customHeight="1">
      <c r="A325" s="220"/>
      <c r="B325" s="23"/>
      <c r="C325" s="221"/>
      <c r="D325" s="222"/>
      <c r="E325" s="20"/>
      <c r="F325" s="21"/>
      <c r="G325" s="126"/>
      <c r="H325" s="127"/>
    </row>
    <row r="326" spans="1:8" s="22" customFormat="1" ht="15" customHeight="1">
      <c r="A326" s="220"/>
      <c r="B326" s="23"/>
      <c r="C326" s="221"/>
      <c r="D326" s="222"/>
      <c r="E326" s="20"/>
      <c r="F326" s="21"/>
      <c r="G326" s="126"/>
      <c r="H326" s="127"/>
    </row>
    <row r="327" spans="1:8" s="22" customFormat="1" ht="15" customHeight="1">
      <c r="A327" s="220"/>
      <c r="B327" s="23"/>
      <c r="C327" s="221"/>
      <c r="D327" s="222"/>
      <c r="E327" s="20"/>
      <c r="F327" s="21"/>
      <c r="G327" s="126"/>
      <c r="H327" s="127"/>
    </row>
    <row r="328" spans="1:8" s="22" customFormat="1" ht="12.75">
      <c r="A328" s="220"/>
      <c r="B328" s="224"/>
      <c r="C328" s="221"/>
      <c r="D328" s="222"/>
      <c r="E328" s="20"/>
      <c r="F328" s="21"/>
      <c r="G328" s="126"/>
      <c r="H328" s="127"/>
    </row>
    <row r="329" spans="1:8">
      <c r="A329" s="194"/>
      <c r="B329" s="53"/>
      <c r="C329" s="52"/>
      <c r="D329" s="52"/>
      <c r="E329" s="40"/>
    </row>
    <row r="330" spans="1:8">
      <c r="A330" s="194"/>
      <c r="B330" s="53"/>
      <c r="C330" s="52"/>
      <c r="D330" s="52"/>
      <c r="E330" s="40"/>
      <c r="F330" s="29"/>
      <c r="H330" s="29"/>
    </row>
    <row r="331" spans="1:8">
      <c r="A331" s="194"/>
      <c r="B331" s="53"/>
      <c r="C331" s="52"/>
      <c r="D331" s="52"/>
      <c r="E331" s="40"/>
      <c r="F331" s="29"/>
      <c r="H331" s="29"/>
    </row>
    <row r="332" spans="1:8">
      <c r="A332" s="194"/>
      <c r="B332" s="53"/>
      <c r="C332" s="52"/>
      <c r="D332" s="52"/>
      <c r="E332" s="40"/>
      <c r="F332" s="29"/>
      <c r="H332" s="29"/>
    </row>
    <row r="333" spans="1:8">
      <c r="A333" s="194"/>
      <c r="B333" s="53"/>
      <c r="C333" s="52"/>
      <c r="D333" s="52"/>
      <c r="E333" s="40"/>
      <c r="F333" s="29"/>
      <c r="H333" s="29"/>
    </row>
    <row r="334" spans="1:8">
      <c r="A334" s="194"/>
      <c r="B334" s="53"/>
      <c r="C334" s="52"/>
      <c r="D334" s="52"/>
      <c r="E334" s="40"/>
      <c r="F334" s="29"/>
      <c r="H334" s="29"/>
    </row>
    <row r="335" spans="1:8">
      <c r="A335" s="194"/>
      <c r="B335" s="53"/>
      <c r="C335" s="52"/>
      <c r="D335" s="52"/>
      <c r="E335" s="40"/>
      <c r="F335" s="29"/>
      <c r="H335" s="29"/>
    </row>
    <row r="336" spans="1:8">
      <c r="A336" s="194"/>
      <c r="B336" s="53"/>
      <c r="C336" s="52"/>
      <c r="D336" s="52"/>
      <c r="E336" s="40"/>
      <c r="F336" s="29"/>
      <c r="H336" s="29"/>
    </row>
    <row r="337" spans="1:8">
      <c r="A337" s="194"/>
      <c r="B337" s="53"/>
      <c r="C337" s="52"/>
      <c r="D337" s="52"/>
      <c r="E337" s="40"/>
      <c r="F337" s="29"/>
      <c r="H337" s="29"/>
    </row>
    <row r="338" spans="1:8">
      <c r="A338" s="194"/>
      <c r="B338" s="53"/>
      <c r="C338" s="52"/>
      <c r="D338" s="52"/>
      <c r="E338" s="40"/>
      <c r="F338" s="29"/>
      <c r="H338" s="29"/>
    </row>
    <row r="339" spans="1:8">
      <c r="A339" s="194"/>
      <c r="B339" s="53"/>
      <c r="C339" s="52"/>
      <c r="D339" s="52"/>
      <c r="E339" s="40"/>
      <c r="F339" s="29"/>
      <c r="H339" s="29"/>
    </row>
    <row r="340" spans="1:8">
      <c r="A340" s="194"/>
      <c r="B340" s="53"/>
      <c r="C340" s="52"/>
      <c r="D340" s="52"/>
      <c r="E340" s="40"/>
      <c r="F340" s="29"/>
      <c r="H340" s="29"/>
    </row>
    <row r="341" spans="1:8">
      <c r="A341" s="194"/>
      <c r="B341" s="53"/>
      <c r="C341" s="52"/>
      <c r="D341" s="52"/>
      <c r="E341" s="40"/>
      <c r="F341" s="29"/>
      <c r="H341" s="29"/>
    </row>
    <row r="342" spans="1:8">
      <c r="A342" s="194"/>
      <c r="B342" s="53"/>
      <c r="C342" s="52"/>
      <c r="D342" s="52"/>
      <c r="E342" s="40"/>
      <c r="F342" s="29"/>
      <c r="H342" s="29"/>
    </row>
    <row r="343" spans="1:8">
      <c r="B343" s="53"/>
      <c r="C343" s="52"/>
      <c r="D343" s="52"/>
      <c r="E343" s="40"/>
      <c r="F343" s="29"/>
      <c r="H343" s="29"/>
    </row>
    <row r="344" spans="1:8">
      <c r="B344" s="53"/>
      <c r="C344" s="52"/>
      <c r="D344" s="52"/>
      <c r="E344" s="40"/>
      <c r="F344" s="29"/>
      <c r="H344" s="29"/>
    </row>
    <row r="345" spans="1:8">
      <c r="B345" s="53"/>
      <c r="C345" s="52"/>
      <c r="D345" s="52"/>
      <c r="E345" s="40"/>
      <c r="F345" s="29"/>
      <c r="H345" s="29"/>
    </row>
    <row r="346" spans="1:8">
      <c r="A346" s="321"/>
      <c r="B346" s="53"/>
      <c r="C346" s="52"/>
      <c r="D346" s="52"/>
      <c r="E346" s="40"/>
      <c r="F346" s="29"/>
      <c r="H346" s="29"/>
    </row>
    <row r="347" spans="1:8">
      <c r="A347" s="321"/>
      <c r="B347" s="53"/>
      <c r="C347" s="52"/>
      <c r="D347" s="52"/>
      <c r="E347" s="40"/>
      <c r="F347" s="29"/>
      <c r="H347" s="29"/>
    </row>
    <row r="348" spans="1:8">
      <c r="A348" s="321"/>
      <c r="B348" s="53"/>
      <c r="C348" s="52"/>
      <c r="D348" s="52"/>
      <c r="E348" s="40"/>
      <c r="F348" s="29"/>
      <c r="H348" s="29"/>
    </row>
    <row r="349" spans="1:8">
      <c r="A349" s="321"/>
      <c r="B349" s="53"/>
      <c r="C349" s="52"/>
      <c r="D349" s="52"/>
      <c r="E349" s="40"/>
      <c r="F349" s="29"/>
      <c r="H349" s="29"/>
    </row>
    <row r="350" spans="1:8">
      <c r="A350" s="321"/>
      <c r="B350" s="53"/>
      <c r="C350" s="52"/>
      <c r="D350" s="52"/>
      <c r="E350" s="40"/>
      <c r="F350" s="29"/>
      <c r="H350" s="29"/>
    </row>
    <row r="351" spans="1:8">
      <c r="A351" s="321"/>
      <c r="B351" s="53"/>
      <c r="C351" s="52"/>
      <c r="D351" s="52"/>
      <c r="E351" s="40"/>
      <c r="F351" s="29"/>
      <c r="H351" s="29"/>
    </row>
    <row r="352" spans="1:8">
      <c r="A352" s="321"/>
      <c r="B352" s="53"/>
      <c r="C352" s="52"/>
      <c r="D352" s="52"/>
      <c r="E352" s="40"/>
      <c r="F352" s="29"/>
      <c r="H352" s="29"/>
    </row>
    <row r="353" spans="1:8">
      <c r="A353" s="321"/>
      <c r="B353" s="53"/>
      <c r="C353" s="52"/>
      <c r="D353" s="52"/>
      <c r="E353" s="40"/>
      <c r="F353" s="29"/>
      <c r="H353" s="29"/>
    </row>
    <row r="354" spans="1:8">
      <c r="A354" s="321"/>
      <c r="B354" s="53"/>
      <c r="C354" s="52"/>
      <c r="D354" s="52"/>
      <c r="E354" s="40"/>
      <c r="F354" s="29"/>
      <c r="H354" s="29"/>
    </row>
    <row r="355" spans="1:8">
      <c r="A355" s="321"/>
      <c r="B355" s="53"/>
      <c r="C355" s="52"/>
      <c r="D355" s="52"/>
      <c r="E355" s="40"/>
      <c r="F355" s="29"/>
      <c r="H355" s="29"/>
    </row>
    <row r="356" spans="1:8">
      <c r="A356" s="321"/>
      <c r="B356" s="53"/>
      <c r="C356" s="52"/>
      <c r="D356" s="52"/>
      <c r="E356" s="40"/>
      <c r="F356" s="29"/>
      <c r="H356" s="29"/>
    </row>
    <row r="357" spans="1:8">
      <c r="A357" s="321"/>
      <c r="B357" s="53"/>
      <c r="C357" s="52"/>
      <c r="D357" s="52"/>
      <c r="E357" s="40"/>
      <c r="F357" s="29"/>
      <c r="H357" s="29"/>
    </row>
    <row r="358" spans="1:8">
      <c r="A358" s="321"/>
      <c r="B358" s="53"/>
      <c r="C358" s="52"/>
      <c r="D358" s="52"/>
      <c r="E358" s="40"/>
      <c r="F358" s="29"/>
      <c r="H358" s="29"/>
    </row>
    <row r="359" spans="1:8">
      <c r="A359" s="321"/>
      <c r="B359" s="53"/>
      <c r="C359" s="52"/>
      <c r="D359" s="52"/>
      <c r="E359" s="40"/>
      <c r="F359" s="29"/>
      <c r="H359" s="29"/>
    </row>
    <row r="360" spans="1:8">
      <c r="A360" s="321"/>
      <c r="B360" s="53"/>
      <c r="C360" s="52"/>
      <c r="D360" s="52"/>
      <c r="E360" s="40"/>
      <c r="F360" s="29"/>
      <c r="H360" s="29"/>
    </row>
    <row r="361" spans="1:8">
      <c r="A361" s="321"/>
      <c r="B361" s="53"/>
      <c r="C361" s="52"/>
      <c r="D361" s="52"/>
      <c r="E361" s="40"/>
      <c r="F361" s="29"/>
      <c r="H361" s="29"/>
    </row>
    <row r="362" spans="1:8">
      <c r="A362" s="321"/>
      <c r="B362" s="53"/>
      <c r="C362" s="52"/>
      <c r="D362" s="52"/>
      <c r="E362" s="40"/>
      <c r="F362" s="29"/>
      <c r="H362" s="29"/>
    </row>
    <row r="384" spans="1:8">
      <c r="A384" s="321"/>
      <c r="B384" s="43"/>
      <c r="E384" s="29"/>
      <c r="F384" s="29"/>
      <c r="H384" s="29"/>
    </row>
  </sheetData>
  <sheetProtection algorithmName="SHA-512" hashValue="Q+kJ/sm7c3GW2G8OQoC4D9Aj7is6mZNkzv8W9XpKp57TxvmQ7uggmVVRK00ATqOSTtUTQYIly/uzkI+kdjNNgA==" saltValue="zmnlESEDA9VOlMvB1ghRWw==" spinCount="100000" sheet="1" objects="1" scenarios="1"/>
  <pageMargins left="0.59055118110236227" right="0.19685039370078741" top="0.74803149606299213" bottom="0.74803149606299213" header="0.31496062992125984" footer="0.31496062992125984"/>
  <pageSetup scale="75" firstPageNumber="91" fitToHeight="0" orientation="landscape" useFirstPageNumber="1" r:id="rId1"/>
  <headerFooter>
    <oddHeader>&amp;L&amp;9ENERGETSKA SANACIJA OBJEKTA VRTEC VRHOVCI ENOTA VRHOVCI, PRI KATERI SE UPOŠTEVAJO OKOLJSKI VIDIKI</oddHeader>
    <oddFooter>&amp;L&amp;A&amp;R&amp;P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J393"/>
  <sheetViews>
    <sheetView showZeros="0" zoomScaleNormal="100" workbookViewId="0">
      <selection activeCell="M24" sqref="M24"/>
    </sheetView>
  </sheetViews>
  <sheetFormatPr defaultColWidth="9.42578125" defaultRowHeight="15"/>
  <cols>
    <col min="1" max="1" width="10.140625" style="198" bestFit="1" customWidth="1"/>
    <col min="2" max="2" width="45.5703125" style="29" customWidth="1"/>
    <col min="3" max="3" width="6" style="70" bestFit="1" customWidth="1"/>
    <col min="4" max="4" width="8.42578125" style="70" customWidth="1"/>
    <col min="5" max="5" width="11.42578125" style="41" bestFit="1" customWidth="1"/>
    <col min="6" max="6" width="14.85546875" style="41" bestFit="1" customWidth="1"/>
    <col min="7" max="7" width="16.5703125" style="29" customWidth="1"/>
    <col min="8" max="8" width="18" style="50" bestFit="1" customWidth="1"/>
    <col min="9" max="9" width="22.5703125" style="29" bestFit="1" customWidth="1"/>
    <col min="10" max="10" width="18" style="29" bestFit="1" customWidth="1"/>
    <col min="11" max="16384" width="9.42578125" style="29"/>
  </cols>
  <sheetData>
    <row r="1" spans="1:10" s="147" customFormat="1" ht="18.75">
      <c r="A1" s="278" t="s">
        <v>1554</v>
      </c>
      <c r="B1" s="74" t="s">
        <v>39</v>
      </c>
      <c r="C1" s="262"/>
      <c r="D1" s="262"/>
      <c r="E1" s="279"/>
      <c r="F1" s="279"/>
      <c r="G1" s="280"/>
      <c r="H1" s="270"/>
      <c r="I1" s="270"/>
      <c r="J1" s="270"/>
    </row>
    <row r="3" spans="1:10" s="147" customFormat="1" ht="18.75">
      <c r="A3" s="271" t="s">
        <v>1555</v>
      </c>
      <c r="B3" s="266" t="s">
        <v>701</v>
      </c>
      <c r="C3" s="267"/>
      <c r="D3" s="267"/>
      <c r="E3" s="272"/>
      <c r="F3" s="272"/>
      <c r="G3" s="281"/>
      <c r="H3" s="266"/>
      <c r="I3" s="266"/>
      <c r="J3" s="266"/>
    </row>
    <row r="4" spans="1:10">
      <c r="A4" s="196"/>
      <c r="B4" s="50"/>
    </row>
    <row r="5" spans="1:10" s="39" customFormat="1" ht="12.75">
      <c r="A5" s="520" t="s">
        <v>1514</v>
      </c>
      <c r="B5" s="36" t="s">
        <v>17</v>
      </c>
      <c r="C5" s="37" t="s">
        <v>1515</v>
      </c>
      <c r="D5" s="37" t="s">
        <v>1516</v>
      </c>
      <c r="E5" s="423" t="s">
        <v>1517</v>
      </c>
      <c r="F5" s="38" t="s">
        <v>1518</v>
      </c>
      <c r="G5" s="38" t="s">
        <v>1519</v>
      </c>
      <c r="H5" s="38" t="s">
        <v>1520</v>
      </c>
      <c r="I5" s="424" t="s">
        <v>1521</v>
      </c>
      <c r="J5" s="35" t="s">
        <v>41</v>
      </c>
    </row>
    <row r="6" spans="1:10" s="22" customFormat="1" ht="15" customHeight="1">
      <c r="A6" s="220"/>
      <c r="B6" s="23"/>
      <c r="C6" s="221"/>
      <c r="D6" s="222"/>
      <c r="E6" s="20"/>
      <c r="F6" s="21"/>
      <c r="G6" s="126"/>
      <c r="H6" s="127"/>
    </row>
    <row r="7" spans="1:10" s="22" customFormat="1" ht="15" customHeight="1">
      <c r="A7" s="479">
        <v>1</v>
      </c>
      <c r="B7" s="514" t="s">
        <v>2148</v>
      </c>
      <c r="C7" s="476"/>
      <c r="D7" s="610"/>
      <c r="E7" s="20"/>
      <c r="F7" s="21"/>
      <c r="G7" s="126"/>
      <c r="H7" s="127"/>
    </row>
    <row r="8" spans="1:10" s="22" customFormat="1" ht="15" customHeight="1">
      <c r="A8" s="479"/>
      <c r="B8" s="514" t="s">
        <v>2149</v>
      </c>
      <c r="C8" s="476"/>
      <c r="D8" s="608"/>
      <c r="E8" s="20"/>
      <c r="F8" s="21"/>
      <c r="G8" s="126"/>
      <c r="H8" s="127"/>
    </row>
    <row r="9" spans="1:10" s="22" customFormat="1" ht="15" customHeight="1">
      <c r="A9" s="521"/>
      <c r="B9" s="515" t="s">
        <v>2150</v>
      </c>
      <c r="C9" s="626" t="s">
        <v>15</v>
      </c>
      <c r="D9" s="610">
        <v>4</v>
      </c>
      <c r="E9" s="607"/>
      <c r="F9" s="21"/>
      <c r="G9" s="126"/>
      <c r="H9" s="127"/>
    </row>
    <row r="10" spans="1:10" s="22" customFormat="1" ht="15" customHeight="1">
      <c r="A10" s="479"/>
      <c r="B10" s="509" t="s">
        <v>2151</v>
      </c>
      <c r="C10" s="119"/>
      <c r="D10" s="610"/>
      <c r="E10" s="607"/>
      <c r="F10" s="21"/>
      <c r="G10" s="126"/>
      <c r="H10" s="127"/>
    </row>
    <row r="11" spans="1:10" s="22" customFormat="1" ht="15" customHeight="1">
      <c r="A11" s="479"/>
      <c r="B11" s="509" t="s">
        <v>2152</v>
      </c>
      <c r="C11" s="626" t="s">
        <v>15</v>
      </c>
      <c r="D11" s="610">
        <v>3</v>
      </c>
      <c r="E11" s="607"/>
      <c r="F11" s="21"/>
      <c r="G11" s="126"/>
      <c r="H11" s="127"/>
    </row>
    <row r="12" spans="1:10" s="22" customFormat="1" ht="15" customHeight="1">
      <c r="A12" s="522"/>
      <c r="B12" s="516" t="s">
        <v>705</v>
      </c>
      <c r="C12" s="626" t="s">
        <v>14</v>
      </c>
      <c r="D12" s="610">
        <v>1</v>
      </c>
      <c r="E12" s="607"/>
      <c r="F12" s="21"/>
      <c r="G12" s="126"/>
      <c r="H12" s="127"/>
    </row>
    <row r="13" spans="1:10" s="22" customFormat="1" ht="15" customHeight="1">
      <c r="A13" s="522"/>
      <c r="B13" s="516" t="s">
        <v>2153</v>
      </c>
      <c r="C13" s="119"/>
      <c r="D13" s="610"/>
      <c r="E13" s="628"/>
      <c r="F13" s="21"/>
      <c r="G13" s="126"/>
      <c r="H13" s="127"/>
    </row>
    <row r="14" spans="1:10" s="22" customFormat="1" ht="15" customHeight="1">
      <c r="A14" s="522"/>
      <c r="B14" s="516" t="s">
        <v>707</v>
      </c>
      <c r="C14" s="626" t="s">
        <v>14</v>
      </c>
      <c r="D14" s="610">
        <v>1</v>
      </c>
      <c r="E14" s="607"/>
      <c r="F14" s="21"/>
      <c r="G14" s="126"/>
      <c r="H14" s="127"/>
    </row>
    <row r="15" spans="1:10" s="22" customFormat="1" ht="15" customHeight="1">
      <c r="A15" s="522"/>
      <c r="B15" s="517" t="s">
        <v>2154</v>
      </c>
      <c r="C15" s="626" t="s">
        <v>14</v>
      </c>
      <c r="D15" s="610">
        <v>1</v>
      </c>
      <c r="E15" s="607"/>
      <c r="F15" s="21"/>
      <c r="G15" s="126"/>
      <c r="H15" s="127"/>
    </row>
    <row r="16" spans="1:10" s="22" customFormat="1" ht="15" customHeight="1">
      <c r="A16" s="522"/>
      <c r="B16" s="511" t="s">
        <v>711</v>
      </c>
      <c r="C16" s="626" t="s">
        <v>14</v>
      </c>
      <c r="D16" s="610">
        <v>1</v>
      </c>
      <c r="E16" s="607"/>
      <c r="F16" s="21"/>
      <c r="G16" s="126"/>
      <c r="H16" s="127"/>
    </row>
    <row r="17" spans="1:10" s="22" customFormat="1" ht="15" customHeight="1">
      <c r="A17" s="523"/>
      <c r="B17" s="524" t="s">
        <v>712</v>
      </c>
      <c r="C17" s="630" t="s">
        <v>14</v>
      </c>
      <c r="D17" s="631">
        <v>1</v>
      </c>
      <c r="E17" s="629"/>
      <c r="F17" s="525"/>
      <c r="G17" s="526"/>
      <c r="H17" s="527"/>
      <c r="I17" s="528"/>
      <c r="J17" s="528"/>
    </row>
    <row r="18" spans="1:10" s="22" customFormat="1" ht="15" customHeight="1">
      <c r="A18" s="479"/>
      <c r="B18" s="22" t="s">
        <v>2177</v>
      </c>
      <c r="C18" s="119" t="s">
        <v>2178</v>
      </c>
      <c r="D18" s="610">
        <v>1</v>
      </c>
      <c r="E18" s="604"/>
      <c r="F18" s="72">
        <f>+E18*D18</f>
        <v>0</v>
      </c>
      <c r="G18" s="425">
        <f>+E18*'B.Skupna rekapitulacija'!$C$9</f>
        <v>0</v>
      </c>
      <c r="H18" s="425">
        <f>+G18*D18</f>
        <v>0</v>
      </c>
      <c r="I18" s="427">
        <f>+E18*(1-'B.Skupna rekapitulacija'!$C$9)</f>
        <v>0</v>
      </c>
      <c r="J18" s="426">
        <f>+I18*D18</f>
        <v>0</v>
      </c>
    </row>
    <row r="19" spans="1:10" s="22" customFormat="1" ht="15" customHeight="1">
      <c r="A19" s="479"/>
      <c r="B19" s="509"/>
      <c r="C19" s="119"/>
      <c r="D19" s="610"/>
      <c r="E19" s="625"/>
      <c r="F19" s="21"/>
      <c r="G19" s="126"/>
      <c r="H19" s="127"/>
    </row>
    <row r="20" spans="1:10" s="22" customFormat="1" ht="15" customHeight="1">
      <c r="A20" s="479">
        <v>2</v>
      </c>
      <c r="B20" s="518" t="s">
        <v>2155</v>
      </c>
      <c r="C20" s="119"/>
      <c r="D20" s="610"/>
      <c r="E20" s="625"/>
      <c r="F20" s="21"/>
      <c r="G20" s="126"/>
      <c r="H20" s="127"/>
    </row>
    <row r="21" spans="1:10" s="22" customFormat="1" ht="15" customHeight="1">
      <c r="A21" s="479"/>
      <c r="B21" s="518" t="s">
        <v>2156</v>
      </c>
      <c r="C21" s="119"/>
      <c r="D21" s="610"/>
      <c r="E21" s="625"/>
      <c r="F21" s="21"/>
      <c r="G21" s="126"/>
      <c r="H21" s="127"/>
    </row>
    <row r="22" spans="1:10" s="22" customFormat="1" ht="15" customHeight="1">
      <c r="A22" s="479"/>
      <c r="B22" s="518" t="s">
        <v>2157</v>
      </c>
      <c r="C22" s="119"/>
      <c r="D22" s="610"/>
      <c r="E22" s="625"/>
      <c r="F22" s="21"/>
      <c r="G22" s="126"/>
      <c r="H22" s="127"/>
    </row>
    <row r="23" spans="1:10" s="22" customFormat="1" ht="15" customHeight="1">
      <c r="A23" s="479"/>
      <c r="B23" s="518" t="s">
        <v>2158</v>
      </c>
      <c r="C23" s="626" t="s">
        <v>15</v>
      </c>
      <c r="D23" s="610">
        <v>1</v>
      </c>
      <c r="E23" s="607"/>
      <c r="F23" s="21"/>
      <c r="G23" s="126"/>
      <c r="H23" s="127"/>
    </row>
    <row r="24" spans="1:10" s="22" customFormat="1" ht="15" customHeight="1">
      <c r="A24" s="479"/>
      <c r="C24" s="119"/>
      <c r="D24" s="610"/>
      <c r="E24" s="607"/>
      <c r="F24" s="21"/>
      <c r="G24" s="126"/>
      <c r="H24" s="127"/>
    </row>
    <row r="25" spans="1:10" s="22" customFormat="1" ht="15" customHeight="1">
      <c r="A25" s="479"/>
      <c r="B25" s="519" t="s">
        <v>2159</v>
      </c>
      <c r="C25" s="119"/>
      <c r="D25" s="610"/>
      <c r="E25" s="607"/>
      <c r="F25" s="21"/>
      <c r="G25" s="126"/>
      <c r="H25" s="127"/>
    </row>
    <row r="26" spans="1:10" s="22" customFormat="1" ht="15" customHeight="1">
      <c r="A26" s="479"/>
      <c r="B26" s="519" t="s">
        <v>2160</v>
      </c>
      <c r="C26" s="119"/>
      <c r="D26" s="610"/>
      <c r="E26" s="607"/>
      <c r="F26" s="21"/>
      <c r="G26" s="126"/>
      <c r="H26" s="127"/>
    </row>
    <row r="27" spans="1:10" s="22" customFormat="1" ht="15" customHeight="1">
      <c r="A27" s="479"/>
      <c r="B27" s="519" t="s">
        <v>2161</v>
      </c>
      <c r="C27" s="626" t="s">
        <v>15</v>
      </c>
      <c r="D27" s="610">
        <v>1</v>
      </c>
      <c r="E27" s="607"/>
      <c r="F27" s="21"/>
      <c r="G27" s="126"/>
      <c r="H27" s="127"/>
    </row>
    <row r="28" spans="1:10" s="22" customFormat="1" ht="15" customHeight="1">
      <c r="A28" s="479"/>
      <c r="C28" s="119"/>
      <c r="D28" s="610"/>
      <c r="E28" s="607"/>
      <c r="F28" s="21"/>
      <c r="G28" s="126"/>
      <c r="H28" s="127"/>
    </row>
    <row r="29" spans="1:10" s="22" customFormat="1" ht="15" customHeight="1">
      <c r="A29" s="479"/>
      <c r="B29" s="519" t="s">
        <v>2162</v>
      </c>
      <c r="C29" s="119"/>
      <c r="D29" s="610"/>
      <c r="E29" s="607"/>
      <c r="F29" s="21"/>
      <c r="G29" s="126"/>
      <c r="H29" s="127"/>
    </row>
    <row r="30" spans="1:10" s="22" customFormat="1" ht="15" customHeight="1">
      <c r="A30" s="479"/>
      <c r="B30" s="519" t="s">
        <v>2163</v>
      </c>
      <c r="C30" s="626" t="s">
        <v>15</v>
      </c>
      <c r="D30" s="610">
        <v>1</v>
      </c>
      <c r="E30" s="607"/>
      <c r="F30" s="21"/>
      <c r="G30" s="126"/>
      <c r="H30" s="127"/>
    </row>
    <row r="31" spans="1:10" s="22" customFormat="1" ht="15" customHeight="1">
      <c r="A31" s="479"/>
      <c r="C31" s="119"/>
      <c r="D31" s="610"/>
      <c r="E31" s="607"/>
      <c r="F31" s="21"/>
      <c r="G31" s="126"/>
      <c r="H31" s="127"/>
    </row>
    <row r="32" spans="1:10" s="22" customFormat="1" ht="15" customHeight="1">
      <c r="A32" s="479"/>
      <c r="B32" s="511" t="s">
        <v>2164</v>
      </c>
      <c r="C32" s="626" t="s">
        <v>15</v>
      </c>
      <c r="D32" s="610">
        <v>1</v>
      </c>
      <c r="E32" s="607"/>
      <c r="F32" s="21"/>
      <c r="G32" s="126"/>
      <c r="H32" s="127"/>
    </row>
    <row r="33" spans="1:8" s="22" customFormat="1" ht="15" customHeight="1">
      <c r="A33" s="479"/>
      <c r="C33" s="119"/>
      <c r="D33" s="610"/>
      <c r="E33" s="607"/>
      <c r="F33" s="21"/>
      <c r="G33" s="126"/>
      <c r="H33" s="127"/>
    </row>
    <row r="34" spans="1:8" s="22" customFormat="1" ht="15" customHeight="1">
      <c r="A34" s="479"/>
      <c r="B34" s="512" t="s">
        <v>2165</v>
      </c>
      <c r="C34" s="626" t="s">
        <v>15</v>
      </c>
      <c r="D34" s="610">
        <v>1</v>
      </c>
      <c r="E34" s="607"/>
      <c r="F34" s="21"/>
      <c r="G34" s="126"/>
      <c r="H34" s="127"/>
    </row>
    <row r="35" spans="1:8" s="22" customFormat="1" ht="15" customHeight="1">
      <c r="A35" s="479"/>
      <c r="C35" s="119"/>
      <c r="D35" s="610"/>
      <c r="E35" s="607"/>
      <c r="F35" s="21"/>
      <c r="G35" s="126"/>
      <c r="H35" s="127"/>
    </row>
    <row r="36" spans="1:8" s="22" customFormat="1" ht="15" customHeight="1">
      <c r="A36" s="479"/>
      <c r="B36" s="512" t="s">
        <v>2166</v>
      </c>
      <c r="C36" s="626" t="s">
        <v>15</v>
      </c>
      <c r="D36" s="610">
        <v>1</v>
      </c>
      <c r="E36" s="607"/>
      <c r="F36" s="21"/>
      <c r="G36" s="126"/>
      <c r="H36" s="127"/>
    </row>
    <row r="37" spans="1:8" s="22" customFormat="1" ht="15" customHeight="1">
      <c r="A37" s="479"/>
      <c r="C37" s="119"/>
      <c r="D37" s="610"/>
      <c r="E37" s="607"/>
      <c r="F37" s="21"/>
      <c r="G37" s="126"/>
      <c r="H37" s="127"/>
    </row>
    <row r="38" spans="1:8" s="22" customFormat="1" ht="15" customHeight="1">
      <c r="A38" s="479"/>
      <c r="B38" s="512" t="s">
        <v>2150</v>
      </c>
      <c r="C38" s="626" t="s">
        <v>15</v>
      </c>
      <c r="D38" s="610">
        <v>17</v>
      </c>
      <c r="E38" s="607"/>
      <c r="F38" s="21"/>
      <c r="G38" s="126"/>
      <c r="H38" s="127"/>
    </row>
    <row r="39" spans="1:8" s="22" customFormat="1" ht="15" customHeight="1">
      <c r="A39" s="479"/>
      <c r="C39" s="119"/>
      <c r="D39" s="610"/>
      <c r="E39" s="607"/>
      <c r="F39" s="21"/>
      <c r="G39" s="126"/>
      <c r="H39" s="127"/>
    </row>
    <row r="40" spans="1:8" s="22" customFormat="1" ht="15" customHeight="1">
      <c r="A40" s="479"/>
      <c r="B40" s="512" t="s">
        <v>2167</v>
      </c>
      <c r="C40" s="626" t="s">
        <v>15</v>
      </c>
      <c r="D40" s="610">
        <v>7</v>
      </c>
      <c r="E40" s="607"/>
      <c r="F40" s="21"/>
      <c r="G40" s="126"/>
      <c r="H40" s="127"/>
    </row>
    <row r="41" spans="1:8" s="22" customFormat="1" ht="15" customHeight="1">
      <c r="A41" s="479"/>
      <c r="C41" s="119"/>
      <c r="D41" s="610"/>
      <c r="E41" s="607"/>
      <c r="F41" s="21"/>
      <c r="G41" s="126"/>
      <c r="H41" s="127"/>
    </row>
    <row r="42" spans="1:8" s="22" customFormat="1" ht="15" customHeight="1">
      <c r="A42" s="479"/>
      <c r="B42" s="511" t="s">
        <v>2168</v>
      </c>
      <c r="C42" s="626" t="s">
        <v>15</v>
      </c>
      <c r="D42" s="610">
        <v>22</v>
      </c>
      <c r="E42" s="607"/>
      <c r="F42" s="21"/>
      <c r="G42" s="126"/>
      <c r="H42" s="127"/>
    </row>
    <row r="43" spans="1:8" s="22" customFormat="1" ht="15" customHeight="1">
      <c r="A43" s="479"/>
      <c r="C43" s="119"/>
      <c r="D43" s="610"/>
      <c r="E43" s="607"/>
      <c r="F43" s="21"/>
      <c r="G43" s="126"/>
      <c r="H43" s="127"/>
    </row>
    <row r="44" spans="1:8" s="22" customFormat="1" ht="15" customHeight="1">
      <c r="A44" s="479"/>
      <c r="B44" s="511" t="s">
        <v>2169</v>
      </c>
      <c r="C44" s="626" t="s">
        <v>15</v>
      </c>
      <c r="D44" s="610">
        <v>1</v>
      </c>
      <c r="E44" s="607"/>
      <c r="F44" s="21"/>
      <c r="G44" s="126"/>
      <c r="H44" s="127"/>
    </row>
    <row r="45" spans="1:8" s="22" customFormat="1" ht="15" customHeight="1">
      <c r="A45" s="479"/>
      <c r="C45" s="119"/>
      <c r="D45" s="610"/>
      <c r="E45" s="607"/>
      <c r="F45" s="21"/>
      <c r="G45" s="126"/>
      <c r="H45" s="127"/>
    </row>
    <row r="46" spans="1:8" s="22" customFormat="1" ht="15" customHeight="1">
      <c r="A46" s="479"/>
      <c r="B46" s="511" t="s">
        <v>2170</v>
      </c>
      <c r="C46" s="119"/>
      <c r="D46" s="610"/>
      <c r="E46" s="607"/>
      <c r="F46" s="21"/>
      <c r="G46" s="126"/>
      <c r="H46" s="127"/>
    </row>
    <row r="47" spans="1:8" s="22" customFormat="1" ht="15" customHeight="1">
      <c r="A47" s="479"/>
      <c r="B47" s="511" t="s">
        <v>2171</v>
      </c>
      <c r="C47" s="119"/>
      <c r="D47" s="610"/>
      <c r="E47" s="607"/>
      <c r="F47" s="21"/>
      <c r="G47" s="126"/>
      <c r="H47" s="127"/>
    </row>
    <row r="48" spans="1:8" s="22" customFormat="1" ht="15" customHeight="1">
      <c r="A48" s="479"/>
      <c r="B48" s="511" t="s">
        <v>2172</v>
      </c>
      <c r="C48" s="626" t="s">
        <v>15</v>
      </c>
      <c r="D48" s="610">
        <v>11</v>
      </c>
      <c r="E48" s="607"/>
      <c r="F48" s="21"/>
      <c r="G48" s="126"/>
      <c r="H48" s="127"/>
    </row>
    <row r="49" spans="1:10" s="22" customFormat="1" ht="15" customHeight="1">
      <c r="A49" s="479"/>
      <c r="C49" s="119"/>
      <c r="D49" s="610"/>
      <c r="E49" s="607"/>
      <c r="F49" s="21"/>
      <c r="G49" s="126"/>
      <c r="H49" s="127"/>
    </row>
    <row r="50" spans="1:10" s="22" customFormat="1" ht="15" customHeight="1">
      <c r="A50" s="479"/>
      <c r="B50" s="511" t="s">
        <v>2173</v>
      </c>
      <c r="C50" s="626" t="s">
        <v>15</v>
      </c>
      <c r="D50" s="610">
        <v>14</v>
      </c>
      <c r="E50" s="607"/>
      <c r="F50" s="21"/>
      <c r="G50" s="126"/>
      <c r="H50" s="127"/>
    </row>
    <row r="51" spans="1:10" s="22" customFormat="1" ht="15" customHeight="1">
      <c r="A51" s="479"/>
      <c r="C51" s="119"/>
      <c r="D51" s="610"/>
      <c r="E51" s="607"/>
      <c r="F51" s="21"/>
      <c r="G51" s="126"/>
      <c r="H51" s="127"/>
    </row>
    <row r="52" spans="1:10" s="22" customFormat="1" ht="15" customHeight="1">
      <c r="A52" s="479"/>
      <c r="B52" s="511" t="s">
        <v>2174</v>
      </c>
      <c r="C52" s="626" t="s">
        <v>14</v>
      </c>
      <c r="D52" s="610">
        <v>1</v>
      </c>
      <c r="E52" s="607"/>
      <c r="F52" s="21"/>
      <c r="G52" s="126"/>
      <c r="H52" s="127"/>
    </row>
    <row r="53" spans="1:10" s="22" customFormat="1" ht="15" customHeight="1">
      <c r="A53" s="479"/>
      <c r="C53" s="119"/>
      <c r="D53" s="610"/>
      <c r="E53" s="607"/>
      <c r="F53" s="21"/>
      <c r="G53" s="126"/>
      <c r="H53" s="127"/>
    </row>
    <row r="54" spans="1:10" s="22" customFormat="1" ht="15" customHeight="1">
      <c r="A54" s="479"/>
      <c r="B54" s="511" t="s">
        <v>2175</v>
      </c>
      <c r="C54" s="626" t="s">
        <v>14</v>
      </c>
      <c r="D54" s="610">
        <v>1</v>
      </c>
      <c r="E54" s="607"/>
      <c r="F54" s="21"/>
      <c r="G54" s="126"/>
      <c r="H54" s="127"/>
    </row>
    <row r="55" spans="1:10" s="22" customFormat="1" ht="15" customHeight="1">
      <c r="A55" s="479"/>
      <c r="C55" s="119"/>
      <c r="D55" s="610"/>
      <c r="E55" s="607"/>
      <c r="F55" s="21"/>
      <c r="G55" s="126"/>
      <c r="H55" s="127"/>
    </row>
    <row r="56" spans="1:10" s="22" customFormat="1" ht="15" customHeight="1">
      <c r="A56" s="479"/>
      <c r="B56" s="511" t="s">
        <v>711</v>
      </c>
      <c r="C56" s="626" t="s">
        <v>38</v>
      </c>
      <c r="D56" s="610">
        <v>10</v>
      </c>
      <c r="E56" s="607"/>
      <c r="F56" s="21"/>
      <c r="G56" s="126"/>
      <c r="H56" s="127"/>
    </row>
    <row r="57" spans="1:10" s="22" customFormat="1" ht="15" customHeight="1">
      <c r="A57" s="479"/>
      <c r="C57" s="119"/>
      <c r="D57" s="610"/>
      <c r="E57" s="607"/>
      <c r="F57" s="21"/>
      <c r="G57" s="126"/>
      <c r="H57" s="127"/>
    </row>
    <row r="58" spans="1:10" s="22" customFormat="1" ht="15" customHeight="1">
      <c r="A58" s="479"/>
      <c r="B58" s="511" t="s">
        <v>2176</v>
      </c>
      <c r="C58" s="626" t="s">
        <v>38</v>
      </c>
      <c r="D58" s="610">
        <v>8</v>
      </c>
      <c r="E58" s="607"/>
      <c r="F58" s="21"/>
      <c r="G58" s="126"/>
      <c r="H58" s="127"/>
    </row>
    <row r="59" spans="1:10" s="22" customFormat="1" ht="15" customHeight="1">
      <c r="A59" s="479"/>
      <c r="C59" s="119"/>
      <c r="D59" s="610"/>
      <c r="E59" s="607"/>
      <c r="F59" s="21"/>
      <c r="G59" s="126"/>
      <c r="H59" s="127"/>
    </row>
    <row r="60" spans="1:10" s="22" customFormat="1" ht="15" customHeight="1">
      <c r="A60" s="529"/>
      <c r="B60" s="524" t="s">
        <v>712</v>
      </c>
      <c r="C60" s="630" t="s">
        <v>14</v>
      </c>
      <c r="D60" s="631">
        <v>1</v>
      </c>
      <c r="E60" s="629"/>
      <c r="F60" s="525"/>
      <c r="G60" s="526"/>
      <c r="H60" s="527"/>
      <c r="I60" s="528"/>
      <c r="J60" s="528"/>
    </row>
    <row r="61" spans="1:10" s="22" customFormat="1" ht="15" customHeight="1">
      <c r="A61" s="479"/>
      <c r="B61" s="22" t="s">
        <v>2177</v>
      </c>
      <c r="C61" s="119" t="s">
        <v>2178</v>
      </c>
      <c r="D61" s="610">
        <v>1</v>
      </c>
      <c r="E61" s="530"/>
      <c r="F61" s="72">
        <f>+E61*D61</f>
        <v>0</v>
      </c>
      <c r="G61" s="425">
        <f>+E61*'B.Skupna rekapitulacija'!$C$9</f>
        <v>0</v>
      </c>
      <c r="H61" s="425">
        <f>+G61*D61</f>
        <v>0</v>
      </c>
      <c r="I61" s="427">
        <f>+E61*(1-'B.Skupna rekapitulacija'!$C$9)</f>
        <v>0</v>
      </c>
      <c r="J61" s="426">
        <f>+I61*D61</f>
        <v>0</v>
      </c>
    </row>
    <row r="62" spans="1:10" s="22" customFormat="1" ht="15" customHeight="1">
      <c r="A62" s="220"/>
      <c r="B62" s="23"/>
      <c r="C62" s="221"/>
      <c r="D62" s="222"/>
      <c r="E62" s="20"/>
      <c r="F62" s="21"/>
      <c r="G62" s="126"/>
      <c r="H62" s="127"/>
    </row>
    <row r="63" spans="1:10" s="147" customFormat="1" ht="20.100000000000001" customHeight="1" thickBot="1">
      <c r="A63" s="201" t="s">
        <v>1555</v>
      </c>
      <c r="B63" s="140" t="s">
        <v>699</v>
      </c>
      <c r="C63" s="141"/>
      <c r="D63" s="141"/>
      <c r="E63" s="146"/>
      <c r="F63" s="146">
        <f>SUM(F6:F62)</f>
        <v>0</v>
      </c>
      <c r="G63" s="146"/>
      <c r="H63" s="146">
        <f>SUM(H6:H62)</f>
        <v>0</v>
      </c>
      <c r="I63" s="146"/>
      <c r="J63" s="146">
        <f>SUM(J6:J62)</f>
        <v>0</v>
      </c>
    </row>
    <row r="64" spans="1:10" s="22" customFormat="1" ht="15" customHeight="1" thickTop="1">
      <c r="A64" s="220"/>
      <c r="B64" s="23"/>
      <c r="C64" s="221"/>
      <c r="D64" s="222"/>
      <c r="E64" s="20"/>
      <c r="F64" s="21"/>
      <c r="G64" s="126"/>
      <c r="H64" s="127"/>
    </row>
    <row r="65" spans="1:8" s="22" customFormat="1" ht="15" customHeight="1">
      <c r="A65" s="220"/>
      <c r="B65" s="23"/>
      <c r="C65" s="221"/>
      <c r="D65" s="222"/>
      <c r="E65" s="20"/>
      <c r="F65" s="21"/>
      <c r="G65" s="126"/>
      <c r="H65" s="127"/>
    </row>
    <row r="66" spans="1:8" s="22" customFormat="1" ht="15" customHeight="1">
      <c r="A66" s="220"/>
      <c r="B66" s="23"/>
      <c r="C66" s="221"/>
      <c r="D66" s="222"/>
      <c r="E66" s="20"/>
      <c r="F66" s="21"/>
      <c r="G66" s="126"/>
      <c r="H66" s="127"/>
    </row>
    <row r="67" spans="1:8" s="22" customFormat="1" ht="15" customHeight="1">
      <c r="A67" s="220"/>
      <c r="B67" s="23"/>
      <c r="C67" s="221"/>
      <c r="D67" s="222"/>
      <c r="E67" s="20"/>
      <c r="F67" s="21"/>
      <c r="G67" s="126"/>
      <c r="H67" s="127"/>
    </row>
    <row r="68" spans="1:8" s="22" customFormat="1" ht="15" customHeight="1">
      <c r="A68" s="220"/>
      <c r="B68" s="23"/>
      <c r="C68" s="221"/>
      <c r="D68" s="222"/>
      <c r="E68" s="20"/>
      <c r="F68" s="21"/>
      <c r="G68" s="126"/>
      <c r="H68" s="127"/>
    </row>
    <row r="69" spans="1:8" s="22" customFormat="1" ht="15" customHeight="1">
      <c r="A69" s="220"/>
      <c r="B69" s="23"/>
      <c r="C69" s="221"/>
      <c r="D69" s="222"/>
      <c r="E69" s="20"/>
      <c r="F69" s="21"/>
      <c r="G69" s="126"/>
      <c r="H69" s="127"/>
    </row>
    <row r="70" spans="1:8" s="22" customFormat="1" ht="15" customHeight="1">
      <c r="A70" s="220"/>
      <c r="B70" s="23"/>
      <c r="C70" s="221"/>
      <c r="D70" s="222"/>
      <c r="E70" s="20"/>
      <c r="F70" s="21"/>
      <c r="G70" s="126"/>
      <c r="H70" s="127"/>
    </row>
    <row r="71" spans="1:8" s="22" customFormat="1" ht="15" customHeight="1">
      <c r="A71" s="220"/>
      <c r="B71" s="23"/>
      <c r="C71" s="221"/>
      <c r="D71" s="222"/>
      <c r="E71" s="20"/>
      <c r="F71" s="21"/>
      <c r="G71" s="126"/>
      <c r="H71" s="127"/>
    </row>
    <row r="72" spans="1:8" s="22" customFormat="1" ht="15" customHeight="1">
      <c r="A72" s="220"/>
      <c r="B72" s="23"/>
      <c r="C72" s="221"/>
      <c r="D72" s="222"/>
      <c r="E72" s="20"/>
      <c r="F72" s="21"/>
      <c r="G72" s="126"/>
      <c r="H72" s="127"/>
    </row>
    <row r="73" spans="1:8" s="22" customFormat="1" ht="15" customHeight="1">
      <c r="A73" s="220"/>
      <c r="B73" s="23"/>
      <c r="C73" s="221"/>
      <c r="D73" s="222"/>
      <c r="E73" s="20"/>
      <c r="F73" s="21"/>
      <c r="G73" s="126"/>
      <c r="H73" s="127"/>
    </row>
    <row r="74" spans="1:8" s="22" customFormat="1" ht="15" customHeight="1">
      <c r="A74" s="220"/>
      <c r="B74" s="23"/>
      <c r="C74" s="221"/>
      <c r="D74" s="222"/>
      <c r="E74" s="20"/>
      <c r="F74" s="21"/>
      <c r="G74" s="126"/>
      <c r="H74" s="127"/>
    </row>
    <row r="75" spans="1:8" s="22" customFormat="1" ht="15" customHeight="1">
      <c r="A75" s="220"/>
      <c r="B75" s="23"/>
      <c r="C75" s="221"/>
      <c r="D75" s="222"/>
      <c r="E75" s="20"/>
      <c r="F75" s="21"/>
      <c r="G75" s="126"/>
      <c r="H75" s="127"/>
    </row>
    <row r="76" spans="1:8" s="22" customFormat="1" ht="15" customHeight="1">
      <c r="A76" s="220"/>
      <c r="B76" s="23"/>
      <c r="C76" s="221"/>
      <c r="D76" s="222"/>
      <c r="E76" s="20"/>
      <c r="F76" s="21"/>
      <c r="G76" s="126"/>
      <c r="H76" s="127"/>
    </row>
    <row r="77" spans="1:8" s="22" customFormat="1" ht="15" customHeight="1">
      <c r="A77" s="220"/>
      <c r="B77" s="23"/>
      <c r="C77" s="221"/>
      <c r="D77" s="222"/>
      <c r="E77" s="20"/>
      <c r="F77" s="21"/>
      <c r="G77" s="126"/>
      <c r="H77" s="127"/>
    </row>
    <row r="78" spans="1:8" s="22" customFormat="1" ht="15" customHeight="1">
      <c r="A78" s="220"/>
      <c r="B78" s="23"/>
      <c r="C78" s="221"/>
      <c r="D78" s="222"/>
      <c r="E78" s="20"/>
      <c r="F78" s="21"/>
      <c r="G78" s="126"/>
      <c r="H78" s="127"/>
    </row>
    <row r="79" spans="1:8" s="22" customFormat="1" ht="15" customHeight="1">
      <c r="A79" s="220"/>
      <c r="B79" s="23"/>
      <c r="C79" s="221"/>
      <c r="D79" s="222"/>
      <c r="E79" s="20"/>
      <c r="F79" s="21"/>
      <c r="G79" s="126"/>
      <c r="H79" s="127"/>
    </row>
    <row r="80" spans="1:8" s="22" customFormat="1" ht="15" customHeight="1">
      <c r="A80" s="220"/>
      <c r="B80" s="23"/>
      <c r="C80" s="221"/>
      <c r="D80" s="222"/>
      <c r="E80" s="20"/>
      <c r="F80" s="21"/>
      <c r="G80" s="126"/>
      <c r="H80" s="127"/>
    </row>
    <row r="81" spans="1:8" s="22" customFormat="1" ht="15" customHeight="1">
      <c r="A81" s="220"/>
      <c r="B81" s="23"/>
      <c r="C81" s="221"/>
      <c r="D81" s="222"/>
      <c r="E81" s="20"/>
      <c r="F81" s="21"/>
      <c r="G81" s="126"/>
      <c r="H81" s="127"/>
    </row>
    <row r="82" spans="1:8" s="22" customFormat="1" ht="15" customHeight="1">
      <c r="A82" s="220"/>
      <c r="B82" s="23"/>
      <c r="C82" s="221"/>
      <c r="D82" s="222"/>
      <c r="E82" s="20"/>
      <c r="F82" s="21"/>
      <c r="G82" s="126"/>
      <c r="H82" s="127"/>
    </row>
    <row r="83" spans="1:8" s="22" customFormat="1" ht="15" customHeight="1">
      <c r="A83" s="220"/>
      <c r="B83" s="23"/>
      <c r="C83" s="221"/>
      <c r="D83" s="222"/>
      <c r="E83" s="20"/>
      <c r="F83" s="21"/>
      <c r="G83" s="126"/>
      <c r="H83" s="127"/>
    </row>
    <row r="84" spans="1:8" s="22" customFormat="1" ht="15" customHeight="1">
      <c r="A84" s="220"/>
      <c r="B84" s="23"/>
      <c r="C84" s="221"/>
      <c r="D84" s="222"/>
      <c r="E84" s="20"/>
      <c r="F84" s="21"/>
      <c r="G84" s="126"/>
      <c r="H84" s="127"/>
    </row>
    <row r="85" spans="1:8" s="22" customFormat="1" ht="15" customHeight="1">
      <c r="A85" s="220"/>
      <c r="B85" s="23"/>
      <c r="C85" s="221"/>
      <c r="D85" s="222"/>
      <c r="E85" s="20"/>
      <c r="F85" s="21"/>
      <c r="G85" s="126"/>
      <c r="H85" s="127"/>
    </row>
    <row r="86" spans="1:8" s="22" customFormat="1" ht="15" customHeight="1">
      <c r="A86" s="220"/>
      <c r="B86" s="23"/>
      <c r="C86" s="221"/>
      <c r="D86" s="222"/>
      <c r="E86" s="20"/>
      <c r="F86" s="21"/>
      <c r="G86" s="126"/>
      <c r="H86" s="127"/>
    </row>
    <row r="87" spans="1:8" s="22" customFormat="1" ht="15" customHeight="1">
      <c r="A87" s="220"/>
      <c r="B87" s="23"/>
      <c r="C87" s="221"/>
      <c r="D87" s="222"/>
      <c r="E87" s="20"/>
      <c r="F87" s="21"/>
      <c r="G87" s="126"/>
      <c r="H87" s="127"/>
    </row>
    <row r="88" spans="1:8" s="22" customFormat="1" ht="15" customHeight="1">
      <c r="A88" s="220"/>
      <c r="B88" s="23"/>
      <c r="C88" s="221"/>
      <c r="D88" s="222"/>
      <c r="E88" s="20"/>
      <c r="F88" s="21"/>
      <c r="G88" s="126"/>
      <c r="H88" s="127"/>
    </row>
    <row r="89" spans="1:8" s="22" customFormat="1" ht="15" customHeight="1">
      <c r="A89" s="220"/>
      <c r="B89" s="23"/>
      <c r="C89" s="221"/>
      <c r="D89" s="222"/>
      <c r="E89" s="20"/>
      <c r="F89" s="21"/>
      <c r="G89" s="126"/>
      <c r="H89" s="127"/>
    </row>
    <row r="90" spans="1:8" s="22" customFormat="1" ht="15" customHeight="1">
      <c r="A90" s="220"/>
      <c r="B90" s="23"/>
      <c r="C90" s="221"/>
      <c r="D90" s="222"/>
      <c r="E90" s="20"/>
      <c r="F90" s="21"/>
      <c r="G90" s="126"/>
      <c r="H90" s="127"/>
    </row>
    <row r="91" spans="1:8" s="22" customFormat="1" ht="15" customHeight="1">
      <c r="A91" s="220"/>
      <c r="B91" s="23"/>
      <c r="C91" s="221"/>
      <c r="D91" s="222"/>
      <c r="E91" s="20"/>
      <c r="F91" s="21"/>
      <c r="G91" s="126"/>
      <c r="H91" s="127"/>
    </row>
    <row r="92" spans="1:8" s="22" customFormat="1" ht="15" customHeight="1">
      <c r="A92" s="220"/>
      <c r="B92" s="23"/>
      <c r="C92" s="221"/>
      <c r="D92" s="222"/>
      <c r="E92" s="20"/>
      <c r="F92" s="21"/>
      <c r="G92" s="126"/>
      <c r="H92" s="127"/>
    </row>
    <row r="93" spans="1:8" s="22" customFormat="1" ht="15" customHeight="1">
      <c r="A93" s="220"/>
      <c r="B93" s="23"/>
      <c r="C93" s="221"/>
      <c r="D93" s="222"/>
      <c r="E93" s="20"/>
      <c r="F93" s="21"/>
      <c r="G93" s="126"/>
      <c r="H93" s="127"/>
    </row>
    <row r="94" spans="1:8" s="22" customFormat="1" ht="15" customHeight="1">
      <c r="A94" s="220"/>
      <c r="B94" s="23"/>
      <c r="C94" s="221"/>
      <c r="D94" s="222"/>
      <c r="E94" s="20"/>
      <c r="F94" s="21"/>
      <c r="G94" s="126"/>
      <c r="H94" s="127"/>
    </row>
    <row r="95" spans="1:8" s="22" customFormat="1" ht="15" customHeight="1">
      <c r="A95" s="220"/>
      <c r="B95" s="23"/>
      <c r="C95" s="221"/>
      <c r="D95" s="222"/>
      <c r="E95" s="20"/>
      <c r="F95" s="21"/>
      <c r="G95" s="126"/>
      <c r="H95" s="127"/>
    </row>
    <row r="96" spans="1:8" s="22" customFormat="1" ht="15" customHeight="1">
      <c r="A96" s="220"/>
      <c r="B96" s="23"/>
      <c r="C96" s="221"/>
      <c r="D96" s="222"/>
      <c r="E96" s="20"/>
      <c r="F96" s="21"/>
      <c r="G96" s="126"/>
      <c r="H96" s="127"/>
    </row>
    <row r="97" spans="1:8" s="22" customFormat="1" ht="15" customHeight="1">
      <c r="A97" s="220"/>
      <c r="B97" s="23"/>
      <c r="C97" s="221"/>
      <c r="D97" s="222"/>
      <c r="E97" s="20"/>
      <c r="F97" s="21"/>
      <c r="G97" s="126"/>
      <c r="H97" s="127"/>
    </row>
    <row r="98" spans="1:8" s="22" customFormat="1" ht="15" customHeight="1">
      <c r="A98" s="220"/>
      <c r="B98" s="23"/>
      <c r="C98" s="221"/>
      <c r="D98" s="222"/>
      <c r="E98" s="20"/>
      <c r="F98" s="21"/>
      <c r="G98" s="126"/>
      <c r="H98" s="127"/>
    </row>
    <row r="99" spans="1:8" s="22" customFormat="1" ht="15" customHeight="1">
      <c r="A99" s="220"/>
      <c r="B99" s="23"/>
      <c r="C99" s="221"/>
      <c r="D99" s="222"/>
      <c r="E99" s="20"/>
      <c r="F99" s="21"/>
      <c r="G99" s="126"/>
      <c r="H99" s="127"/>
    </row>
    <row r="100" spans="1:8" s="22" customFormat="1" ht="15" customHeight="1">
      <c r="A100" s="220"/>
      <c r="B100" s="23"/>
      <c r="C100" s="221"/>
      <c r="D100" s="222"/>
      <c r="E100" s="20"/>
      <c r="F100" s="21"/>
      <c r="G100" s="126"/>
      <c r="H100" s="127"/>
    </row>
    <row r="101" spans="1:8" s="22" customFormat="1" ht="15" customHeight="1">
      <c r="A101" s="220"/>
      <c r="B101" s="23"/>
      <c r="C101" s="221"/>
      <c r="D101" s="222"/>
      <c r="E101" s="20"/>
      <c r="F101" s="21"/>
      <c r="G101" s="126"/>
      <c r="H101" s="127"/>
    </row>
    <row r="102" spans="1:8" s="22" customFormat="1" ht="15" customHeight="1">
      <c r="A102" s="220"/>
      <c r="B102" s="23"/>
      <c r="C102" s="221"/>
      <c r="D102" s="222"/>
      <c r="E102" s="20"/>
      <c r="F102" s="21"/>
      <c r="G102" s="126"/>
      <c r="H102" s="127"/>
    </row>
    <row r="103" spans="1:8" s="22" customFormat="1" ht="15" customHeight="1">
      <c r="A103" s="220"/>
      <c r="B103" s="23"/>
      <c r="C103" s="221"/>
      <c r="D103" s="222"/>
      <c r="E103" s="20"/>
      <c r="F103" s="21"/>
      <c r="G103" s="126"/>
      <c r="H103" s="127"/>
    </row>
    <row r="104" spans="1:8" s="22" customFormat="1" ht="15" customHeight="1">
      <c r="A104" s="220"/>
      <c r="B104" s="23"/>
      <c r="C104" s="221"/>
      <c r="D104" s="222"/>
      <c r="E104" s="20"/>
      <c r="F104" s="21"/>
      <c r="G104" s="126"/>
      <c r="H104" s="127"/>
    </row>
    <row r="105" spans="1:8" s="22" customFormat="1" ht="15" customHeight="1">
      <c r="A105" s="220"/>
      <c r="B105" s="23"/>
      <c r="C105" s="221"/>
      <c r="D105" s="222"/>
      <c r="E105" s="20"/>
      <c r="F105" s="21"/>
      <c r="G105" s="126"/>
      <c r="H105" s="127"/>
    </row>
    <row r="106" spans="1:8" s="22" customFormat="1" ht="15" customHeight="1">
      <c r="A106" s="220"/>
      <c r="B106" s="23"/>
      <c r="C106" s="221"/>
      <c r="D106" s="222"/>
      <c r="E106" s="20"/>
      <c r="F106" s="21"/>
      <c r="G106" s="126"/>
      <c r="H106" s="127"/>
    </row>
    <row r="107" spans="1:8" s="22" customFormat="1" ht="15" customHeight="1">
      <c r="A107" s="220"/>
      <c r="B107" s="23"/>
      <c r="C107" s="221"/>
      <c r="D107" s="222"/>
      <c r="E107" s="20"/>
      <c r="F107" s="21"/>
      <c r="G107" s="126"/>
      <c r="H107" s="127"/>
    </row>
    <row r="108" spans="1:8" s="22" customFormat="1" ht="15" customHeight="1">
      <c r="A108" s="220"/>
      <c r="B108" s="23"/>
      <c r="C108" s="221"/>
      <c r="D108" s="222"/>
      <c r="E108" s="20"/>
      <c r="F108" s="21"/>
      <c r="G108" s="126"/>
      <c r="H108" s="127"/>
    </row>
    <row r="109" spans="1:8" s="22" customFormat="1" ht="15" customHeight="1">
      <c r="A109" s="220"/>
      <c r="B109" s="23"/>
      <c r="C109" s="221"/>
      <c r="D109" s="222"/>
      <c r="E109" s="20"/>
      <c r="F109" s="21"/>
      <c r="G109" s="126"/>
      <c r="H109" s="127"/>
    </row>
    <row r="110" spans="1:8" s="22" customFormat="1" ht="15" customHeight="1">
      <c r="A110" s="220"/>
      <c r="B110" s="23"/>
      <c r="C110" s="221"/>
      <c r="D110" s="222"/>
      <c r="E110" s="20"/>
      <c r="F110" s="21"/>
      <c r="G110" s="126"/>
      <c r="H110" s="127"/>
    </row>
    <row r="111" spans="1:8" s="22" customFormat="1" ht="15" customHeight="1">
      <c r="A111" s="220"/>
      <c r="B111" s="23"/>
      <c r="C111" s="221"/>
      <c r="D111" s="222"/>
      <c r="E111" s="20"/>
      <c r="F111" s="21"/>
      <c r="G111" s="126"/>
      <c r="H111" s="127"/>
    </row>
    <row r="112" spans="1:8" s="22" customFormat="1" ht="15" customHeight="1">
      <c r="A112" s="220"/>
      <c r="B112" s="23"/>
      <c r="C112" s="221"/>
      <c r="D112" s="222"/>
      <c r="E112" s="20"/>
      <c r="F112" s="21"/>
      <c r="G112" s="126"/>
      <c r="H112" s="127"/>
    </row>
    <row r="113" spans="1:8" s="22" customFormat="1" ht="15" customHeight="1">
      <c r="A113" s="220"/>
      <c r="B113" s="23"/>
      <c r="C113" s="221"/>
      <c r="D113" s="222"/>
      <c r="E113" s="20"/>
      <c r="F113" s="21"/>
      <c r="G113" s="126"/>
      <c r="H113" s="127"/>
    </row>
    <row r="114" spans="1:8" s="22" customFormat="1" ht="15" customHeight="1">
      <c r="A114" s="220"/>
      <c r="B114" s="23"/>
      <c r="C114" s="221"/>
      <c r="D114" s="222"/>
      <c r="E114" s="20"/>
      <c r="F114" s="21"/>
      <c r="G114" s="126"/>
      <c r="H114" s="127"/>
    </row>
    <row r="115" spans="1:8" s="22" customFormat="1" ht="15" customHeight="1">
      <c r="A115" s="220"/>
      <c r="B115" s="23"/>
      <c r="C115" s="221"/>
      <c r="D115" s="222"/>
      <c r="E115" s="20"/>
      <c r="F115" s="21"/>
      <c r="G115" s="126"/>
      <c r="H115" s="127"/>
    </row>
    <row r="116" spans="1:8" s="22" customFormat="1" ht="15" customHeight="1">
      <c r="A116" s="220"/>
      <c r="B116" s="23"/>
      <c r="C116" s="221"/>
      <c r="D116" s="222"/>
      <c r="E116" s="20"/>
      <c r="F116" s="21"/>
      <c r="G116" s="126"/>
      <c r="H116" s="127"/>
    </row>
    <row r="117" spans="1:8" s="22" customFormat="1" ht="15" customHeight="1">
      <c r="A117" s="220"/>
      <c r="B117" s="23"/>
      <c r="C117" s="221"/>
      <c r="D117" s="222"/>
      <c r="E117" s="20"/>
      <c r="F117" s="21"/>
      <c r="G117" s="126"/>
      <c r="H117" s="127"/>
    </row>
    <row r="118" spans="1:8" s="22" customFormat="1" ht="15" customHeight="1">
      <c r="A118" s="220"/>
      <c r="B118" s="23"/>
      <c r="C118" s="221"/>
      <c r="D118" s="222"/>
      <c r="E118" s="20"/>
      <c r="F118" s="21"/>
      <c r="G118" s="126"/>
      <c r="H118" s="127"/>
    </row>
    <row r="119" spans="1:8" s="22" customFormat="1" ht="15" customHeight="1">
      <c r="A119" s="220"/>
      <c r="B119" s="23"/>
      <c r="C119" s="221"/>
      <c r="D119" s="222"/>
      <c r="E119" s="20"/>
      <c r="F119" s="21"/>
      <c r="G119" s="126"/>
      <c r="H119" s="127"/>
    </row>
    <row r="120" spans="1:8" s="22" customFormat="1" ht="15" customHeight="1">
      <c r="A120" s="220"/>
      <c r="B120" s="23"/>
      <c r="C120" s="221"/>
      <c r="D120" s="222"/>
      <c r="E120" s="20"/>
      <c r="F120" s="21"/>
      <c r="G120" s="126"/>
      <c r="H120" s="127"/>
    </row>
    <row r="121" spans="1:8" s="22" customFormat="1" ht="15" customHeight="1">
      <c r="A121" s="220"/>
      <c r="B121" s="23"/>
      <c r="C121" s="221"/>
      <c r="D121" s="222"/>
      <c r="E121" s="20"/>
      <c r="F121" s="21"/>
      <c r="G121" s="126"/>
      <c r="H121" s="127"/>
    </row>
    <row r="122" spans="1:8" s="22" customFormat="1" ht="15" customHeight="1">
      <c r="A122" s="220"/>
      <c r="B122" s="23"/>
      <c r="C122" s="221"/>
      <c r="D122" s="222"/>
      <c r="E122" s="20"/>
      <c r="F122" s="21"/>
      <c r="G122" s="126"/>
      <c r="H122" s="127"/>
    </row>
    <row r="123" spans="1:8" s="22" customFormat="1" ht="15" customHeight="1">
      <c r="A123" s="220"/>
      <c r="B123" s="23"/>
      <c r="C123" s="221"/>
      <c r="D123" s="222"/>
      <c r="E123" s="20"/>
      <c r="F123" s="21"/>
      <c r="G123" s="126"/>
      <c r="H123" s="127"/>
    </row>
    <row r="124" spans="1:8" s="22" customFormat="1" ht="15" customHeight="1">
      <c r="A124" s="220"/>
      <c r="B124" s="23"/>
      <c r="C124" s="221"/>
      <c r="D124" s="222"/>
      <c r="E124" s="20"/>
      <c r="F124" s="21"/>
      <c r="G124" s="126"/>
      <c r="H124" s="127"/>
    </row>
    <row r="125" spans="1:8" s="22" customFormat="1" ht="15" customHeight="1">
      <c r="A125" s="220"/>
      <c r="B125" s="23"/>
      <c r="C125" s="221"/>
      <c r="D125" s="222"/>
      <c r="E125" s="20"/>
      <c r="F125" s="21"/>
      <c r="G125" s="126"/>
      <c r="H125" s="127"/>
    </row>
    <row r="126" spans="1:8" s="22" customFormat="1" ht="15" customHeight="1">
      <c r="A126" s="220"/>
      <c r="B126" s="23"/>
      <c r="C126" s="221"/>
      <c r="D126" s="222"/>
      <c r="E126" s="20"/>
      <c r="F126" s="21"/>
      <c r="G126" s="126"/>
      <c r="H126" s="127"/>
    </row>
    <row r="127" spans="1:8" s="22" customFormat="1" ht="15" customHeight="1">
      <c r="A127" s="220"/>
      <c r="B127" s="23"/>
      <c r="C127" s="221"/>
      <c r="D127" s="222"/>
      <c r="E127" s="20"/>
      <c r="F127" s="21"/>
      <c r="G127" s="126"/>
      <c r="H127" s="127"/>
    </row>
    <row r="128" spans="1:8" s="22" customFormat="1" ht="15" customHeight="1">
      <c r="A128" s="220"/>
      <c r="B128" s="23"/>
      <c r="C128" s="221"/>
      <c r="D128" s="222"/>
      <c r="E128" s="20"/>
      <c r="F128" s="21"/>
      <c r="G128" s="126"/>
      <c r="H128" s="127"/>
    </row>
    <row r="129" spans="1:8" s="22" customFormat="1" ht="15" customHeight="1">
      <c r="A129" s="220"/>
      <c r="B129" s="23"/>
      <c r="C129" s="221"/>
      <c r="D129" s="222"/>
      <c r="E129" s="20"/>
      <c r="F129" s="21"/>
      <c r="G129" s="126"/>
      <c r="H129" s="127"/>
    </row>
    <row r="130" spans="1:8" s="22" customFormat="1" ht="15" customHeight="1">
      <c r="A130" s="220"/>
      <c r="B130" s="23"/>
      <c r="C130" s="221"/>
      <c r="D130" s="222"/>
      <c r="E130" s="20"/>
      <c r="F130" s="21"/>
      <c r="G130" s="126"/>
      <c r="H130" s="127"/>
    </row>
    <row r="131" spans="1:8" s="22" customFormat="1" ht="15" customHeight="1">
      <c r="A131" s="220"/>
      <c r="B131" s="23"/>
      <c r="C131" s="221"/>
      <c r="D131" s="222"/>
      <c r="E131" s="20"/>
      <c r="F131" s="21"/>
      <c r="G131" s="126"/>
      <c r="H131" s="127"/>
    </row>
    <row r="132" spans="1:8" s="22" customFormat="1" ht="15" customHeight="1">
      <c r="A132" s="220"/>
      <c r="B132" s="23"/>
      <c r="C132" s="221"/>
      <c r="D132" s="222"/>
      <c r="E132" s="20"/>
      <c r="F132" s="21"/>
      <c r="G132" s="126"/>
      <c r="H132" s="127"/>
    </row>
    <row r="133" spans="1:8" s="22" customFormat="1" ht="15" customHeight="1">
      <c r="A133" s="220"/>
      <c r="B133" s="23"/>
      <c r="C133" s="221"/>
      <c r="D133" s="222"/>
      <c r="E133" s="20"/>
      <c r="F133" s="21"/>
      <c r="G133" s="126"/>
      <c r="H133" s="127"/>
    </row>
    <row r="134" spans="1:8" s="22" customFormat="1" ht="15" customHeight="1">
      <c r="A134" s="220"/>
      <c r="B134" s="23"/>
      <c r="C134" s="221"/>
      <c r="D134" s="222"/>
      <c r="E134" s="20"/>
      <c r="F134" s="21"/>
      <c r="G134" s="126"/>
      <c r="H134" s="127"/>
    </row>
    <row r="135" spans="1:8" s="22" customFormat="1" ht="15" customHeight="1">
      <c r="A135" s="220"/>
      <c r="B135" s="23"/>
      <c r="C135" s="221"/>
      <c r="D135" s="222"/>
      <c r="E135" s="20"/>
      <c r="F135" s="21"/>
      <c r="G135" s="126"/>
      <c r="H135" s="127"/>
    </row>
    <row r="136" spans="1:8" s="22" customFormat="1" ht="15" customHeight="1">
      <c r="A136" s="220"/>
      <c r="B136" s="23"/>
      <c r="C136" s="221"/>
      <c r="D136" s="222"/>
      <c r="E136" s="20"/>
      <c r="F136" s="21"/>
      <c r="G136" s="126"/>
      <c r="H136" s="127"/>
    </row>
    <row r="137" spans="1:8" s="22" customFormat="1" ht="15" customHeight="1">
      <c r="A137" s="220"/>
      <c r="B137" s="23"/>
      <c r="C137" s="221"/>
      <c r="D137" s="222"/>
      <c r="E137" s="20"/>
      <c r="F137" s="21"/>
      <c r="G137" s="126"/>
      <c r="H137" s="127"/>
    </row>
    <row r="138" spans="1:8" s="22" customFormat="1" ht="15" customHeight="1">
      <c r="A138" s="220"/>
      <c r="B138" s="23"/>
      <c r="C138" s="221"/>
      <c r="D138" s="222"/>
      <c r="E138" s="20"/>
      <c r="F138" s="21"/>
      <c r="G138" s="126"/>
      <c r="H138" s="127"/>
    </row>
    <row r="139" spans="1:8" s="22" customFormat="1" ht="15" customHeight="1">
      <c r="A139" s="220"/>
      <c r="B139" s="23"/>
      <c r="C139" s="221"/>
      <c r="D139" s="222"/>
      <c r="E139" s="20"/>
      <c r="F139" s="21"/>
      <c r="G139" s="126"/>
      <c r="H139" s="127"/>
    </row>
    <row r="140" spans="1:8" s="22" customFormat="1" ht="15" customHeight="1">
      <c r="A140" s="220"/>
      <c r="B140" s="23"/>
      <c r="C140" s="221"/>
      <c r="D140" s="222"/>
      <c r="E140" s="20"/>
      <c r="F140" s="21"/>
      <c r="G140" s="126"/>
      <c r="H140" s="127"/>
    </row>
    <row r="141" spans="1:8" s="22" customFormat="1" ht="15" customHeight="1">
      <c r="A141" s="220"/>
      <c r="B141" s="23"/>
      <c r="C141" s="221"/>
      <c r="D141" s="222"/>
      <c r="E141" s="20"/>
      <c r="F141" s="21"/>
      <c r="G141" s="126"/>
      <c r="H141" s="127"/>
    </row>
    <row r="142" spans="1:8" s="22" customFormat="1" ht="15" customHeight="1">
      <c r="A142" s="220"/>
      <c r="B142" s="23"/>
      <c r="C142" s="221"/>
      <c r="D142" s="222"/>
      <c r="E142" s="20"/>
      <c r="F142" s="21"/>
      <c r="G142" s="126"/>
      <c r="H142" s="127"/>
    </row>
    <row r="143" spans="1:8" s="22" customFormat="1" ht="15" customHeight="1">
      <c r="A143" s="220"/>
      <c r="B143" s="23"/>
      <c r="C143" s="221"/>
      <c r="D143" s="222"/>
      <c r="E143" s="20"/>
      <c r="F143" s="21"/>
      <c r="G143" s="126"/>
      <c r="H143" s="127"/>
    </row>
    <row r="144" spans="1:8" s="22" customFormat="1" ht="15" customHeight="1">
      <c r="A144" s="220"/>
      <c r="B144" s="23"/>
      <c r="C144" s="221"/>
      <c r="D144" s="222"/>
      <c r="E144" s="20"/>
      <c r="F144" s="21"/>
      <c r="G144" s="126"/>
      <c r="H144" s="127"/>
    </row>
    <row r="145" spans="1:8" s="22" customFormat="1" ht="15" customHeight="1">
      <c r="A145" s="220"/>
      <c r="B145" s="23"/>
      <c r="C145" s="221"/>
      <c r="D145" s="222"/>
      <c r="E145" s="20"/>
      <c r="F145" s="21"/>
      <c r="G145" s="126"/>
      <c r="H145" s="127"/>
    </row>
    <row r="146" spans="1:8" s="22" customFormat="1" ht="15" customHeight="1">
      <c r="A146" s="220"/>
      <c r="B146" s="23"/>
      <c r="C146" s="221"/>
      <c r="D146" s="222"/>
      <c r="E146" s="20"/>
      <c r="F146" s="21"/>
      <c r="G146" s="126"/>
      <c r="H146" s="127"/>
    </row>
    <row r="147" spans="1:8" s="22" customFormat="1" ht="15" customHeight="1">
      <c r="A147" s="220"/>
      <c r="B147" s="23"/>
      <c r="C147" s="221"/>
      <c r="D147" s="222"/>
      <c r="E147" s="20"/>
      <c r="F147" s="21"/>
      <c r="G147" s="126"/>
      <c r="H147" s="127"/>
    </row>
    <row r="148" spans="1:8" s="22" customFormat="1" ht="15" customHeight="1">
      <c r="A148" s="220"/>
      <c r="B148" s="23"/>
      <c r="C148" s="221"/>
      <c r="D148" s="222"/>
      <c r="E148" s="20"/>
      <c r="F148" s="21"/>
      <c r="G148" s="126"/>
      <c r="H148" s="127"/>
    </row>
    <row r="149" spans="1:8" s="22" customFormat="1" ht="15" customHeight="1">
      <c r="A149" s="220"/>
      <c r="B149" s="23"/>
      <c r="C149" s="221"/>
      <c r="D149" s="222"/>
      <c r="E149" s="20"/>
      <c r="F149" s="21"/>
      <c r="G149" s="126"/>
      <c r="H149" s="127"/>
    </row>
    <row r="150" spans="1:8" s="22" customFormat="1" ht="15" customHeight="1">
      <c r="A150" s="220"/>
      <c r="B150" s="23"/>
      <c r="C150" s="221"/>
      <c r="D150" s="222"/>
      <c r="E150" s="20"/>
      <c r="F150" s="21"/>
      <c r="G150" s="126"/>
      <c r="H150" s="127"/>
    </row>
    <row r="151" spans="1:8" s="22" customFormat="1" ht="15" customHeight="1">
      <c r="A151" s="220"/>
      <c r="B151" s="23"/>
      <c r="C151" s="221"/>
      <c r="D151" s="222"/>
      <c r="E151" s="20"/>
      <c r="F151" s="21"/>
      <c r="G151" s="126"/>
      <c r="H151" s="127"/>
    </row>
    <row r="152" spans="1:8" s="22" customFormat="1" ht="15" customHeight="1">
      <c r="A152" s="220"/>
      <c r="B152" s="23"/>
      <c r="C152" s="221"/>
      <c r="D152" s="222"/>
      <c r="E152" s="20"/>
      <c r="F152" s="21"/>
      <c r="G152" s="126"/>
      <c r="H152" s="127"/>
    </row>
    <row r="153" spans="1:8" s="22" customFormat="1" ht="15" customHeight="1">
      <c r="A153" s="220"/>
      <c r="B153" s="23"/>
      <c r="C153" s="221"/>
      <c r="D153" s="222"/>
      <c r="E153" s="20"/>
      <c r="F153" s="21"/>
      <c r="G153" s="126"/>
      <c r="H153" s="127"/>
    </row>
    <row r="154" spans="1:8" s="22" customFormat="1" ht="15" customHeight="1">
      <c r="A154" s="220"/>
      <c r="B154" s="23"/>
      <c r="C154" s="221"/>
      <c r="D154" s="222"/>
      <c r="E154" s="20"/>
      <c r="F154" s="21"/>
      <c r="G154" s="126"/>
      <c r="H154" s="127"/>
    </row>
    <row r="155" spans="1:8" s="22" customFormat="1" ht="15" customHeight="1">
      <c r="A155" s="220"/>
      <c r="B155" s="23"/>
      <c r="C155" s="221"/>
      <c r="D155" s="222"/>
      <c r="E155" s="20"/>
      <c r="F155" s="21"/>
      <c r="G155" s="126"/>
      <c r="H155" s="127"/>
    </row>
    <row r="156" spans="1:8" s="22" customFormat="1" ht="15" customHeight="1">
      <c r="A156" s="220"/>
      <c r="B156" s="23"/>
      <c r="C156" s="221"/>
      <c r="D156" s="222"/>
      <c r="E156" s="20"/>
      <c r="F156" s="21"/>
      <c r="G156" s="126"/>
      <c r="H156" s="127"/>
    </row>
    <row r="157" spans="1:8" s="22" customFormat="1" ht="15" customHeight="1">
      <c r="A157" s="220"/>
      <c r="B157" s="23"/>
      <c r="C157" s="221"/>
      <c r="D157" s="222"/>
      <c r="E157" s="20"/>
      <c r="F157" s="21"/>
      <c r="G157" s="126"/>
      <c r="H157" s="127"/>
    </row>
    <row r="158" spans="1:8" s="22" customFormat="1" ht="15" customHeight="1">
      <c r="A158" s="220"/>
      <c r="B158" s="23"/>
      <c r="C158" s="221"/>
      <c r="D158" s="222"/>
      <c r="E158" s="20"/>
      <c r="F158" s="21"/>
      <c r="G158" s="126"/>
      <c r="H158" s="127"/>
    </row>
    <row r="159" spans="1:8" s="22" customFormat="1" ht="15" customHeight="1">
      <c r="A159" s="220"/>
      <c r="B159" s="23"/>
      <c r="C159" s="221"/>
      <c r="D159" s="222"/>
      <c r="E159" s="20"/>
      <c r="F159" s="21"/>
      <c r="G159" s="126"/>
      <c r="H159" s="127"/>
    </row>
    <row r="160" spans="1:8" s="22" customFormat="1" ht="15" customHeight="1">
      <c r="A160" s="220"/>
      <c r="B160" s="23"/>
      <c r="C160" s="221"/>
      <c r="D160" s="222"/>
      <c r="E160" s="20"/>
      <c r="F160" s="21"/>
      <c r="G160" s="126"/>
      <c r="H160" s="127"/>
    </row>
    <row r="161" spans="1:8" s="22" customFormat="1" ht="15" customHeight="1">
      <c r="A161" s="220"/>
      <c r="B161" s="23"/>
      <c r="C161" s="221"/>
      <c r="D161" s="222"/>
      <c r="E161" s="20"/>
      <c r="F161" s="21"/>
      <c r="G161" s="126"/>
      <c r="H161" s="127"/>
    </row>
    <row r="162" spans="1:8" s="22" customFormat="1" ht="15" customHeight="1">
      <c r="A162" s="220"/>
      <c r="B162" s="23"/>
      <c r="C162" s="221"/>
      <c r="D162" s="222"/>
      <c r="E162" s="20"/>
      <c r="F162" s="21"/>
      <c r="G162" s="126"/>
      <c r="H162" s="127"/>
    </row>
    <row r="163" spans="1:8" s="22" customFormat="1" ht="15" customHeight="1">
      <c r="A163" s="220"/>
      <c r="B163" s="23"/>
      <c r="C163" s="221"/>
      <c r="D163" s="222"/>
      <c r="E163" s="20"/>
      <c r="F163" s="21"/>
      <c r="G163" s="126"/>
      <c r="H163" s="127"/>
    </row>
    <row r="164" spans="1:8" s="22" customFormat="1" ht="15" customHeight="1">
      <c r="A164" s="220"/>
      <c r="B164" s="23"/>
      <c r="C164" s="221"/>
      <c r="D164" s="222"/>
      <c r="E164" s="20"/>
      <c r="F164" s="21"/>
      <c r="G164" s="126"/>
      <c r="H164" s="127"/>
    </row>
    <row r="165" spans="1:8" s="22" customFormat="1" ht="15" customHeight="1">
      <c r="A165" s="220"/>
      <c r="B165" s="23"/>
      <c r="C165" s="221"/>
      <c r="D165" s="222"/>
      <c r="E165" s="20"/>
      <c r="F165" s="21"/>
      <c r="G165" s="126"/>
      <c r="H165" s="127"/>
    </row>
    <row r="166" spans="1:8" s="22" customFormat="1" ht="15" customHeight="1">
      <c r="A166" s="220"/>
      <c r="B166" s="23"/>
      <c r="C166" s="221"/>
      <c r="D166" s="222"/>
      <c r="E166" s="20"/>
      <c r="F166" s="21"/>
      <c r="G166" s="126"/>
      <c r="H166" s="127"/>
    </row>
    <row r="167" spans="1:8" s="22" customFormat="1" ht="15" customHeight="1">
      <c r="A167" s="220"/>
      <c r="B167" s="23"/>
      <c r="C167" s="221"/>
      <c r="D167" s="222"/>
      <c r="E167" s="20"/>
      <c r="F167" s="21"/>
      <c r="G167" s="126"/>
      <c r="H167" s="127"/>
    </row>
    <row r="168" spans="1:8" s="22" customFormat="1" ht="15" customHeight="1">
      <c r="A168" s="220"/>
      <c r="B168" s="23"/>
      <c r="C168" s="221"/>
      <c r="D168" s="222"/>
      <c r="E168" s="20"/>
      <c r="F168" s="21"/>
      <c r="G168" s="126"/>
      <c r="H168" s="127"/>
    </row>
    <row r="169" spans="1:8" s="22" customFormat="1" ht="15" customHeight="1">
      <c r="A169" s="220"/>
      <c r="B169" s="23"/>
      <c r="C169" s="221"/>
      <c r="D169" s="222"/>
      <c r="E169" s="20"/>
      <c r="F169" s="21"/>
      <c r="G169" s="126"/>
      <c r="H169" s="127"/>
    </row>
    <row r="170" spans="1:8" s="22" customFormat="1" ht="15" customHeight="1">
      <c r="A170" s="220"/>
      <c r="B170" s="23"/>
      <c r="C170" s="221"/>
      <c r="D170" s="222"/>
      <c r="E170" s="20"/>
      <c r="F170" s="21"/>
      <c r="G170" s="126"/>
      <c r="H170" s="127"/>
    </row>
    <row r="171" spans="1:8" s="22" customFormat="1" ht="15" customHeight="1">
      <c r="A171" s="220"/>
      <c r="B171" s="23"/>
      <c r="C171" s="221"/>
      <c r="D171" s="222"/>
      <c r="E171" s="20"/>
      <c r="F171" s="21"/>
      <c r="G171" s="126"/>
      <c r="H171" s="127"/>
    </row>
    <row r="172" spans="1:8" s="22" customFormat="1" ht="15" customHeight="1">
      <c r="A172" s="220"/>
      <c r="B172" s="23"/>
      <c r="C172" s="221"/>
      <c r="D172" s="222"/>
      <c r="E172" s="20"/>
      <c r="F172" s="21"/>
      <c r="G172" s="126"/>
      <c r="H172" s="127"/>
    </row>
    <row r="173" spans="1:8" s="22" customFormat="1" ht="15" customHeight="1">
      <c r="A173" s="220"/>
      <c r="B173" s="23"/>
      <c r="C173" s="221"/>
      <c r="D173" s="222"/>
      <c r="E173" s="20"/>
      <c r="F173" s="21"/>
      <c r="G173" s="126"/>
      <c r="H173" s="127"/>
    </row>
    <row r="174" spans="1:8" s="22" customFormat="1" ht="15" customHeight="1">
      <c r="A174" s="220"/>
      <c r="B174" s="23"/>
      <c r="C174" s="221"/>
      <c r="D174" s="222"/>
      <c r="E174" s="20"/>
      <c r="F174" s="21"/>
      <c r="G174" s="126"/>
      <c r="H174" s="127"/>
    </row>
    <row r="175" spans="1:8" s="22" customFormat="1" ht="15" customHeight="1">
      <c r="A175" s="220"/>
      <c r="B175" s="23"/>
      <c r="C175" s="221"/>
      <c r="D175" s="222"/>
      <c r="E175" s="20"/>
      <c r="F175" s="21"/>
      <c r="G175" s="126"/>
      <c r="H175" s="127"/>
    </row>
    <row r="176" spans="1:8" s="22" customFormat="1" ht="15" customHeight="1">
      <c r="A176" s="220"/>
      <c r="B176" s="23"/>
      <c r="C176" s="221"/>
      <c r="D176" s="222"/>
      <c r="E176" s="20"/>
      <c r="F176" s="21"/>
      <c r="G176" s="126"/>
      <c r="H176" s="127"/>
    </row>
    <row r="177" spans="1:8" s="22" customFormat="1" ht="15" customHeight="1">
      <c r="A177" s="220"/>
      <c r="B177" s="23"/>
      <c r="C177" s="221"/>
      <c r="D177" s="222"/>
      <c r="E177" s="20"/>
      <c r="F177" s="21"/>
      <c r="G177" s="126"/>
      <c r="H177" s="127"/>
    </row>
    <row r="178" spans="1:8" s="22" customFormat="1" ht="15" customHeight="1">
      <c r="A178" s="220"/>
      <c r="B178" s="23"/>
      <c r="C178" s="221"/>
      <c r="D178" s="222"/>
      <c r="E178" s="20"/>
      <c r="F178" s="21"/>
      <c r="G178" s="126"/>
      <c r="H178" s="127"/>
    </row>
    <row r="179" spans="1:8" s="22" customFormat="1" ht="15" customHeight="1">
      <c r="A179" s="220"/>
      <c r="B179" s="23"/>
      <c r="C179" s="221"/>
      <c r="D179" s="222"/>
      <c r="E179" s="20"/>
      <c r="F179" s="21"/>
      <c r="G179" s="126"/>
      <c r="H179" s="127"/>
    </row>
    <row r="180" spans="1:8" s="22" customFormat="1" ht="15" customHeight="1">
      <c r="A180" s="220"/>
      <c r="B180" s="23"/>
      <c r="C180" s="221"/>
      <c r="D180" s="222"/>
      <c r="E180" s="20"/>
      <c r="F180" s="21"/>
      <c r="G180" s="126"/>
      <c r="H180" s="127"/>
    </row>
    <row r="181" spans="1:8" s="22" customFormat="1" ht="15" customHeight="1">
      <c r="A181" s="220"/>
      <c r="B181" s="23"/>
      <c r="C181" s="221"/>
      <c r="D181" s="222"/>
      <c r="E181" s="20"/>
      <c r="F181" s="21"/>
      <c r="G181" s="126"/>
      <c r="H181" s="127"/>
    </row>
    <row r="182" spans="1:8" s="22" customFormat="1" ht="15" customHeight="1">
      <c r="A182" s="220"/>
      <c r="B182" s="23"/>
      <c r="C182" s="221"/>
      <c r="D182" s="222"/>
      <c r="E182" s="20"/>
      <c r="F182" s="21"/>
      <c r="G182" s="126"/>
      <c r="H182" s="127"/>
    </row>
    <row r="183" spans="1:8" s="22" customFormat="1" ht="15" customHeight="1">
      <c r="A183" s="220"/>
      <c r="B183" s="23"/>
      <c r="C183" s="221"/>
      <c r="D183" s="222"/>
      <c r="E183" s="20"/>
      <c r="F183" s="21"/>
      <c r="G183" s="126"/>
      <c r="H183" s="127"/>
    </row>
    <row r="184" spans="1:8" s="22" customFormat="1" ht="15" customHeight="1">
      <c r="A184" s="220"/>
      <c r="B184" s="23"/>
      <c r="C184" s="221"/>
      <c r="D184" s="222"/>
      <c r="E184" s="20"/>
      <c r="F184" s="21"/>
      <c r="G184" s="126"/>
      <c r="H184" s="127"/>
    </row>
    <row r="185" spans="1:8" s="22" customFormat="1" ht="15" customHeight="1">
      <c r="A185" s="220"/>
      <c r="B185" s="23"/>
      <c r="C185" s="221"/>
      <c r="D185" s="222"/>
      <c r="E185" s="20"/>
      <c r="F185" s="21"/>
      <c r="G185" s="126"/>
      <c r="H185" s="127"/>
    </row>
    <row r="186" spans="1:8" s="22" customFormat="1" ht="15" customHeight="1">
      <c r="A186" s="220"/>
      <c r="B186" s="23"/>
      <c r="C186" s="221"/>
      <c r="D186" s="222"/>
      <c r="E186" s="20"/>
      <c r="F186" s="21"/>
      <c r="G186" s="126"/>
      <c r="H186" s="127"/>
    </row>
    <row r="187" spans="1:8" s="22" customFormat="1" ht="15" customHeight="1">
      <c r="A187" s="220"/>
      <c r="B187" s="23"/>
      <c r="C187" s="221"/>
      <c r="D187" s="222"/>
      <c r="E187" s="20"/>
      <c r="F187" s="21"/>
      <c r="G187" s="126"/>
      <c r="H187" s="127"/>
    </row>
    <row r="188" spans="1:8" s="22" customFormat="1" ht="15" customHeight="1">
      <c r="A188" s="220"/>
      <c r="B188" s="23"/>
      <c r="C188" s="221"/>
      <c r="D188" s="222"/>
      <c r="E188" s="20"/>
      <c r="F188" s="21"/>
      <c r="G188" s="126"/>
      <c r="H188" s="127"/>
    </row>
    <row r="189" spans="1:8" s="22" customFormat="1" ht="15" customHeight="1">
      <c r="A189" s="220"/>
      <c r="B189" s="23"/>
      <c r="C189" s="221"/>
      <c r="D189" s="222"/>
      <c r="E189" s="20"/>
      <c r="F189" s="21"/>
      <c r="G189" s="126"/>
      <c r="H189" s="127"/>
    </row>
    <row r="190" spans="1:8" s="22" customFormat="1" ht="15" customHeight="1">
      <c r="A190" s="220"/>
      <c r="B190" s="23"/>
      <c r="C190" s="221"/>
      <c r="D190" s="222"/>
      <c r="E190" s="20"/>
      <c r="F190" s="21"/>
      <c r="G190" s="126"/>
      <c r="H190" s="127"/>
    </row>
    <row r="191" spans="1:8" s="22" customFormat="1" ht="15" customHeight="1">
      <c r="A191" s="220"/>
      <c r="B191" s="23"/>
      <c r="C191" s="221"/>
      <c r="D191" s="222"/>
      <c r="E191" s="20"/>
      <c r="F191" s="21"/>
      <c r="G191" s="126"/>
      <c r="H191" s="127"/>
    </row>
    <row r="192" spans="1:8" s="22" customFormat="1" ht="15" customHeight="1">
      <c r="A192" s="220"/>
      <c r="B192" s="23"/>
      <c r="C192" s="221"/>
      <c r="D192" s="222"/>
      <c r="E192" s="20"/>
      <c r="F192" s="21"/>
      <c r="G192" s="126"/>
      <c r="H192" s="127"/>
    </row>
    <row r="193" spans="1:8" s="22" customFormat="1" ht="15" customHeight="1">
      <c r="A193" s="220"/>
      <c r="B193" s="23"/>
      <c r="C193" s="221"/>
      <c r="D193" s="222"/>
      <c r="E193" s="20"/>
      <c r="F193" s="21"/>
      <c r="G193" s="126"/>
      <c r="H193" s="127"/>
    </row>
    <row r="194" spans="1:8" s="22" customFormat="1" ht="15" customHeight="1">
      <c r="A194" s="220"/>
      <c r="B194" s="23"/>
      <c r="C194" s="221"/>
      <c r="D194" s="222"/>
      <c r="E194" s="20"/>
      <c r="F194" s="21"/>
      <c r="G194" s="126"/>
      <c r="H194" s="127"/>
    </row>
    <row r="195" spans="1:8" s="22" customFormat="1" ht="15" customHeight="1">
      <c r="A195" s="220"/>
      <c r="B195" s="23"/>
      <c r="C195" s="221"/>
      <c r="D195" s="222"/>
      <c r="E195" s="20"/>
      <c r="F195" s="21"/>
      <c r="G195" s="126"/>
      <c r="H195" s="127"/>
    </row>
    <row r="196" spans="1:8" s="22" customFormat="1" ht="15" customHeight="1">
      <c r="A196" s="220"/>
      <c r="B196" s="23"/>
      <c r="C196" s="221"/>
      <c r="D196" s="222"/>
      <c r="E196" s="20"/>
      <c r="F196" s="21"/>
      <c r="G196" s="126"/>
      <c r="H196" s="127"/>
    </row>
    <row r="197" spans="1:8" s="22" customFormat="1" ht="15" customHeight="1">
      <c r="A197" s="220"/>
      <c r="B197" s="23"/>
      <c r="C197" s="221"/>
      <c r="D197" s="222"/>
      <c r="E197" s="20"/>
      <c r="F197" s="21"/>
      <c r="G197" s="126"/>
      <c r="H197" s="127"/>
    </row>
    <row r="198" spans="1:8" s="22" customFormat="1" ht="15" customHeight="1">
      <c r="A198" s="220"/>
      <c r="B198" s="23"/>
      <c r="C198" s="221"/>
      <c r="D198" s="222"/>
      <c r="E198" s="20"/>
      <c r="F198" s="21"/>
      <c r="G198" s="126"/>
      <c r="H198" s="127"/>
    </row>
    <row r="199" spans="1:8" s="22" customFormat="1" ht="15" customHeight="1">
      <c r="A199" s="220"/>
      <c r="B199" s="23"/>
      <c r="C199" s="221"/>
      <c r="D199" s="222"/>
      <c r="E199" s="20"/>
      <c r="F199" s="21"/>
      <c r="G199" s="126"/>
      <c r="H199" s="127"/>
    </row>
    <row r="200" spans="1:8" s="22" customFormat="1" ht="15" customHeight="1">
      <c r="A200" s="220"/>
      <c r="B200" s="23"/>
      <c r="C200" s="221"/>
      <c r="D200" s="222"/>
      <c r="E200" s="20"/>
      <c r="F200" s="21"/>
      <c r="G200" s="126"/>
      <c r="H200" s="127"/>
    </row>
    <row r="201" spans="1:8" s="22" customFormat="1" ht="15" customHeight="1">
      <c r="A201" s="220"/>
      <c r="B201" s="23"/>
      <c r="C201" s="221"/>
      <c r="D201" s="222"/>
      <c r="E201" s="20"/>
      <c r="F201" s="21"/>
      <c r="G201" s="126"/>
      <c r="H201" s="127"/>
    </row>
    <row r="202" spans="1:8" s="22" customFormat="1" ht="15" customHeight="1">
      <c r="A202" s="220"/>
      <c r="B202" s="23"/>
      <c r="C202" s="221"/>
      <c r="D202" s="222"/>
      <c r="E202" s="20"/>
      <c r="F202" s="21"/>
      <c r="G202" s="126"/>
      <c r="H202" s="127"/>
    </row>
    <row r="203" spans="1:8" s="22" customFormat="1" ht="15" customHeight="1">
      <c r="A203" s="220"/>
      <c r="B203" s="23"/>
      <c r="C203" s="221"/>
      <c r="D203" s="222"/>
      <c r="E203" s="20"/>
      <c r="F203" s="21"/>
      <c r="G203" s="126"/>
      <c r="H203" s="127"/>
    </row>
    <row r="204" spans="1:8" s="22" customFormat="1" ht="15" customHeight="1">
      <c r="A204" s="220"/>
      <c r="B204" s="23"/>
      <c r="C204" s="221"/>
      <c r="D204" s="222"/>
      <c r="E204" s="20"/>
      <c r="F204" s="21"/>
      <c r="G204" s="126"/>
      <c r="H204" s="127"/>
    </row>
    <row r="205" spans="1:8" s="22" customFormat="1" ht="15" customHeight="1">
      <c r="A205" s="220"/>
      <c r="B205" s="23"/>
      <c r="C205" s="221"/>
      <c r="D205" s="222"/>
      <c r="E205" s="20"/>
      <c r="F205" s="21"/>
      <c r="G205" s="126"/>
      <c r="H205" s="127"/>
    </row>
    <row r="206" spans="1:8" s="22" customFormat="1" ht="15" customHeight="1">
      <c r="A206" s="220"/>
      <c r="B206" s="23"/>
      <c r="C206" s="221"/>
      <c r="D206" s="222"/>
      <c r="E206" s="20"/>
      <c r="F206" s="21"/>
      <c r="G206" s="126"/>
      <c r="H206" s="127"/>
    </row>
    <row r="207" spans="1:8" s="22" customFormat="1" ht="15" customHeight="1">
      <c r="A207" s="220"/>
      <c r="B207" s="23"/>
      <c r="C207" s="221"/>
      <c r="D207" s="222"/>
      <c r="E207" s="20"/>
      <c r="F207" s="21"/>
      <c r="G207" s="126"/>
      <c r="H207" s="127"/>
    </row>
    <row r="208" spans="1:8" s="22" customFormat="1" ht="15" customHeight="1">
      <c r="A208" s="220"/>
      <c r="B208" s="23"/>
      <c r="C208" s="221"/>
      <c r="D208" s="222"/>
      <c r="E208" s="20"/>
      <c r="F208" s="21"/>
      <c r="G208" s="126"/>
      <c r="H208" s="127"/>
    </row>
    <row r="209" spans="1:8" s="22" customFormat="1" ht="15" customHeight="1">
      <c r="A209" s="220"/>
      <c r="B209" s="23"/>
      <c r="C209" s="221"/>
      <c r="D209" s="222"/>
      <c r="E209" s="20"/>
      <c r="F209" s="21"/>
      <c r="G209" s="126"/>
      <c r="H209" s="127"/>
    </row>
    <row r="210" spans="1:8" s="22" customFormat="1" ht="15" customHeight="1">
      <c r="A210" s="220"/>
      <c r="B210" s="23"/>
      <c r="C210" s="221"/>
      <c r="D210" s="222"/>
      <c r="E210" s="20"/>
      <c r="F210" s="21"/>
      <c r="G210" s="126"/>
      <c r="H210" s="127"/>
    </row>
    <row r="211" spans="1:8" s="22" customFormat="1" ht="15" customHeight="1">
      <c r="A211" s="220"/>
      <c r="B211" s="23"/>
      <c r="C211" s="221"/>
      <c r="D211" s="222"/>
      <c r="E211" s="20"/>
      <c r="F211" s="21"/>
      <c r="G211" s="126"/>
      <c r="H211" s="127"/>
    </row>
    <row r="212" spans="1:8" s="22" customFormat="1" ht="15" customHeight="1">
      <c r="A212" s="220"/>
      <c r="B212" s="23"/>
      <c r="C212" s="221"/>
      <c r="D212" s="222"/>
      <c r="E212" s="20"/>
      <c r="F212" s="21"/>
      <c r="G212" s="126"/>
      <c r="H212" s="127"/>
    </row>
    <row r="213" spans="1:8" s="22" customFormat="1" ht="15" customHeight="1">
      <c r="A213" s="220"/>
      <c r="B213" s="23"/>
      <c r="C213" s="221"/>
      <c r="D213" s="222"/>
      <c r="E213" s="20"/>
      <c r="F213" s="21"/>
      <c r="G213" s="126"/>
      <c r="H213" s="127"/>
    </row>
    <row r="214" spans="1:8" s="22" customFormat="1" ht="15" customHeight="1">
      <c r="A214" s="220"/>
      <c r="B214" s="23"/>
      <c r="C214" s="221"/>
      <c r="D214" s="222"/>
      <c r="E214" s="20"/>
      <c r="F214" s="21"/>
      <c r="G214" s="126"/>
      <c r="H214" s="127"/>
    </row>
    <row r="215" spans="1:8" s="22" customFormat="1" ht="15" customHeight="1">
      <c r="A215" s="220"/>
      <c r="B215" s="23"/>
      <c r="C215" s="221"/>
      <c r="D215" s="222"/>
      <c r="E215" s="20"/>
      <c r="F215" s="21"/>
      <c r="G215" s="126"/>
      <c r="H215" s="127"/>
    </row>
    <row r="216" spans="1:8" s="22" customFormat="1" ht="15" customHeight="1">
      <c r="A216" s="220"/>
      <c r="B216" s="23"/>
      <c r="C216" s="221"/>
      <c r="D216" s="222"/>
      <c r="E216" s="20"/>
      <c r="F216" s="21"/>
      <c r="G216" s="126"/>
      <c r="H216" s="127"/>
    </row>
    <row r="217" spans="1:8" s="22" customFormat="1" ht="15" customHeight="1">
      <c r="A217" s="220"/>
      <c r="B217" s="23"/>
      <c r="C217" s="221"/>
      <c r="D217" s="222"/>
      <c r="E217" s="20"/>
      <c r="F217" s="21"/>
      <c r="G217" s="126"/>
      <c r="H217" s="127"/>
    </row>
    <row r="218" spans="1:8" s="22" customFormat="1" ht="15" customHeight="1">
      <c r="A218" s="220"/>
      <c r="B218" s="23"/>
      <c r="C218" s="221"/>
      <c r="D218" s="222"/>
      <c r="E218" s="20"/>
      <c r="F218" s="21"/>
      <c r="G218" s="126"/>
      <c r="H218" s="127"/>
    </row>
    <row r="219" spans="1:8" s="22" customFormat="1" ht="15" customHeight="1">
      <c r="A219" s="220"/>
      <c r="B219" s="23"/>
      <c r="C219" s="221"/>
      <c r="D219" s="222"/>
      <c r="E219" s="20"/>
      <c r="F219" s="21"/>
      <c r="G219" s="126"/>
      <c r="H219" s="127"/>
    </row>
    <row r="220" spans="1:8" s="22" customFormat="1" ht="15" customHeight="1">
      <c r="A220" s="220"/>
      <c r="B220" s="23"/>
      <c r="C220" s="221"/>
      <c r="D220" s="222"/>
      <c r="E220" s="20"/>
      <c r="F220" s="21"/>
      <c r="G220" s="126"/>
      <c r="H220" s="127"/>
    </row>
    <row r="221" spans="1:8" s="22" customFormat="1" ht="15" customHeight="1">
      <c r="A221" s="220"/>
      <c r="B221" s="23"/>
      <c r="C221" s="221"/>
      <c r="D221" s="222"/>
      <c r="E221" s="20"/>
      <c r="F221" s="21"/>
      <c r="G221" s="126"/>
      <c r="H221" s="127"/>
    </row>
    <row r="222" spans="1:8" s="22" customFormat="1" ht="15" customHeight="1">
      <c r="A222" s="220"/>
      <c r="B222" s="23"/>
      <c r="C222" s="221"/>
      <c r="D222" s="222"/>
      <c r="E222" s="20"/>
      <c r="F222" s="21"/>
      <c r="G222" s="126"/>
      <c r="H222" s="127"/>
    </row>
    <row r="223" spans="1:8" s="22" customFormat="1" ht="15" customHeight="1">
      <c r="A223" s="220"/>
      <c r="B223" s="23"/>
      <c r="C223" s="221"/>
      <c r="D223" s="222"/>
      <c r="E223" s="20"/>
      <c r="F223" s="21"/>
      <c r="G223" s="126"/>
      <c r="H223" s="127"/>
    </row>
    <row r="224" spans="1:8" s="22" customFormat="1" ht="15" customHeight="1">
      <c r="A224" s="220"/>
      <c r="B224" s="23"/>
      <c r="C224" s="221"/>
      <c r="D224" s="222"/>
      <c r="E224" s="20"/>
      <c r="F224" s="21"/>
      <c r="G224" s="126"/>
      <c r="H224" s="127"/>
    </row>
    <row r="225" spans="1:8" s="22" customFormat="1" ht="15" customHeight="1">
      <c r="A225" s="220"/>
      <c r="B225" s="23"/>
      <c r="C225" s="221"/>
      <c r="D225" s="222"/>
      <c r="E225" s="20"/>
      <c r="F225" s="21"/>
      <c r="G225" s="126"/>
      <c r="H225" s="127"/>
    </row>
    <row r="226" spans="1:8" s="22" customFormat="1" ht="15" customHeight="1">
      <c r="A226" s="220"/>
      <c r="B226" s="23"/>
      <c r="C226" s="221"/>
      <c r="D226" s="222"/>
      <c r="E226" s="20"/>
      <c r="F226" s="21"/>
      <c r="G226" s="126"/>
      <c r="H226" s="127"/>
    </row>
    <row r="227" spans="1:8" s="22" customFormat="1" ht="15" customHeight="1">
      <c r="A227" s="220"/>
      <c r="B227" s="23"/>
      <c r="C227" s="221"/>
      <c r="D227" s="222"/>
      <c r="E227" s="20"/>
      <c r="F227" s="21"/>
      <c r="G227" s="126"/>
      <c r="H227" s="127"/>
    </row>
    <row r="228" spans="1:8" s="22" customFormat="1" ht="15" customHeight="1">
      <c r="A228" s="220"/>
      <c r="B228" s="23"/>
      <c r="C228" s="221"/>
      <c r="D228" s="222"/>
      <c r="E228" s="20"/>
      <c r="F228" s="21"/>
      <c r="G228" s="126"/>
      <c r="H228" s="127"/>
    </row>
    <row r="229" spans="1:8" s="22" customFormat="1" ht="15" customHeight="1">
      <c r="A229" s="220"/>
      <c r="B229" s="23"/>
      <c r="C229" s="221"/>
      <c r="D229" s="222"/>
      <c r="E229" s="20"/>
      <c r="F229" s="21"/>
      <c r="G229" s="126"/>
      <c r="H229" s="127"/>
    </row>
    <row r="230" spans="1:8" s="22" customFormat="1" ht="15" customHeight="1">
      <c r="A230" s="220"/>
      <c r="B230" s="23"/>
      <c r="C230" s="221"/>
      <c r="D230" s="222"/>
      <c r="E230" s="20"/>
      <c r="F230" s="21"/>
      <c r="G230" s="126"/>
      <c r="H230" s="127"/>
    </row>
    <row r="231" spans="1:8" s="22" customFormat="1" ht="15" customHeight="1">
      <c r="A231" s="220"/>
      <c r="B231" s="23"/>
      <c r="C231" s="221"/>
      <c r="D231" s="222"/>
      <c r="E231" s="20"/>
      <c r="F231" s="21"/>
      <c r="G231" s="126"/>
      <c r="H231" s="127"/>
    </row>
    <row r="232" spans="1:8" s="22" customFormat="1" ht="15" customHeight="1">
      <c r="A232" s="220"/>
      <c r="B232" s="23"/>
      <c r="C232" s="221"/>
      <c r="D232" s="222"/>
      <c r="E232" s="20"/>
      <c r="F232" s="21"/>
      <c r="G232" s="126"/>
      <c r="H232" s="127"/>
    </row>
    <row r="233" spans="1:8" s="22" customFormat="1" ht="15" customHeight="1">
      <c r="A233" s="220"/>
      <c r="B233" s="23"/>
      <c r="C233" s="221"/>
      <c r="D233" s="222"/>
      <c r="E233" s="20"/>
      <c r="F233" s="21"/>
      <c r="G233" s="126"/>
      <c r="H233" s="127"/>
    </row>
    <row r="234" spans="1:8" s="22" customFormat="1" ht="15" customHeight="1">
      <c r="A234" s="220"/>
      <c r="B234" s="23"/>
      <c r="C234" s="221"/>
      <c r="D234" s="222"/>
      <c r="E234" s="20"/>
      <c r="F234" s="21"/>
      <c r="G234" s="126"/>
      <c r="H234" s="127"/>
    </row>
    <row r="235" spans="1:8" s="22" customFormat="1" ht="15" customHeight="1">
      <c r="A235" s="220"/>
      <c r="B235" s="23"/>
      <c r="C235" s="221"/>
      <c r="D235" s="222"/>
      <c r="E235" s="20"/>
      <c r="F235" s="21"/>
      <c r="G235" s="126"/>
      <c r="H235" s="127"/>
    </row>
    <row r="236" spans="1:8" s="22" customFormat="1" ht="15" customHeight="1">
      <c r="A236" s="220"/>
      <c r="B236" s="23"/>
      <c r="C236" s="221"/>
      <c r="D236" s="222"/>
      <c r="E236" s="20"/>
      <c r="F236" s="21"/>
      <c r="G236" s="126"/>
      <c r="H236" s="127"/>
    </row>
    <row r="237" spans="1:8" s="22" customFormat="1" ht="15" customHeight="1">
      <c r="A237" s="220"/>
      <c r="B237" s="23"/>
      <c r="C237" s="221"/>
      <c r="D237" s="222"/>
      <c r="E237" s="20"/>
      <c r="F237" s="21"/>
      <c r="G237" s="126"/>
      <c r="H237" s="127"/>
    </row>
    <row r="238" spans="1:8" s="22" customFormat="1" ht="15" customHeight="1">
      <c r="A238" s="220"/>
      <c r="B238" s="23"/>
      <c r="C238" s="221"/>
      <c r="D238" s="222"/>
      <c r="E238" s="20"/>
      <c r="F238" s="21"/>
      <c r="G238" s="126"/>
      <c r="H238" s="127"/>
    </row>
    <row r="239" spans="1:8" s="22" customFormat="1" ht="15" customHeight="1">
      <c r="A239" s="220"/>
      <c r="B239" s="23"/>
      <c r="C239" s="221"/>
      <c r="D239" s="222"/>
      <c r="E239" s="20"/>
      <c r="F239" s="21"/>
      <c r="G239" s="126"/>
      <c r="H239" s="127"/>
    </row>
    <row r="240" spans="1:8" s="22" customFormat="1" ht="15" customHeight="1">
      <c r="A240" s="220"/>
      <c r="B240" s="23"/>
      <c r="C240" s="221"/>
      <c r="D240" s="222"/>
      <c r="E240" s="20"/>
      <c r="F240" s="21"/>
      <c r="G240" s="126"/>
      <c r="H240" s="127"/>
    </row>
    <row r="241" spans="1:8" s="22" customFormat="1" ht="15" customHeight="1">
      <c r="A241" s="220"/>
      <c r="B241" s="23"/>
      <c r="C241" s="221"/>
      <c r="D241" s="222"/>
      <c r="E241" s="20"/>
      <c r="F241" s="21"/>
      <c r="G241" s="126"/>
      <c r="H241" s="127"/>
    </row>
    <row r="242" spans="1:8" s="22" customFormat="1" ht="15" customHeight="1">
      <c r="A242" s="220"/>
      <c r="B242" s="23"/>
      <c r="C242" s="221"/>
      <c r="D242" s="222"/>
      <c r="E242" s="20"/>
      <c r="F242" s="21"/>
      <c r="G242" s="126"/>
      <c r="H242" s="127"/>
    </row>
    <row r="243" spans="1:8" s="22" customFormat="1" ht="15" customHeight="1">
      <c r="A243" s="220"/>
      <c r="B243" s="23"/>
      <c r="C243" s="221"/>
      <c r="D243" s="222"/>
      <c r="E243" s="20"/>
      <c r="F243" s="21"/>
      <c r="G243" s="126"/>
      <c r="H243" s="127"/>
    </row>
    <row r="244" spans="1:8" s="22" customFormat="1" ht="15" customHeight="1">
      <c r="A244" s="220"/>
      <c r="B244" s="23"/>
      <c r="C244" s="221"/>
      <c r="D244" s="222"/>
      <c r="E244" s="20"/>
      <c r="F244" s="21"/>
      <c r="G244" s="126"/>
      <c r="H244" s="127"/>
    </row>
    <row r="245" spans="1:8" s="22" customFormat="1" ht="15" customHeight="1">
      <c r="A245" s="220"/>
      <c r="B245" s="23"/>
      <c r="C245" s="221"/>
      <c r="D245" s="222"/>
      <c r="E245" s="20"/>
      <c r="F245" s="21"/>
      <c r="G245" s="126"/>
      <c r="H245" s="127"/>
    </row>
    <row r="246" spans="1:8" s="22" customFormat="1" ht="15" customHeight="1">
      <c r="A246" s="220"/>
      <c r="B246" s="23"/>
      <c r="C246" s="221"/>
      <c r="D246" s="222"/>
      <c r="E246" s="20"/>
      <c r="F246" s="21"/>
      <c r="G246" s="126"/>
      <c r="H246" s="127"/>
    </row>
    <row r="247" spans="1:8" s="22" customFormat="1" ht="15" customHeight="1">
      <c r="A247" s="220"/>
      <c r="B247" s="23"/>
      <c r="C247" s="221"/>
      <c r="D247" s="222"/>
      <c r="E247" s="20"/>
      <c r="F247" s="21"/>
      <c r="G247" s="126"/>
      <c r="H247" s="127"/>
    </row>
    <row r="248" spans="1:8" s="22" customFormat="1" ht="15" customHeight="1">
      <c r="A248" s="220"/>
      <c r="B248" s="23"/>
      <c r="C248" s="221"/>
      <c r="D248" s="222"/>
      <c r="E248" s="20"/>
      <c r="F248" s="21"/>
      <c r="G248" s="126"/>
      <c r="H248" s="127"/>
    </row>
    <row r="249" spans="1:8" s="22" customFormat="1" ht="15" customHeight="1">
      <c r="A249" s="220"/>
      <c r="B249" s="23"/>
      <c r="C249" s="221"/>
      <c r="D249" s="222"/>
      <c r="E249" s="20"/>
      <c r="F249" s="21"/>
      <c r="G249" s="126"/>
      <c r="H249" s="127"/>
    </row>
    <row r="250" spans="1:8" s="22" customFormat="1" ht="15" customHeight="1">
      <c r="A250" s="220"/>
      <c r="B250" s="23"/>
      <c r="C250" s="221"/>
      <c r="D250" s="222"/>
      <c r="E250" s="20"/>
      <c r="F250" s="21"/>
      <c r="G250" s="126"/>
      <c r="H250" s="127"/>
    </row>
    <row r="251" spans="1:8" s="22" customFormat="1" ht="15" customHeight="1">
      <c r="A251" s="220"/>
      <c r="B251" s="23"/>
      <c r="C251" s="221"/>
      <c r="D251" s="222"/>
      <c r="E251" s="20"/>
      <c r="F251" s="21"/>
      <c r="G251" s="126"/>
      <c r="H251" s="127"/>
    </row>
    <row r="252" spans="1:8" s="22" customFormat="1" ht="15" customHeight="1">
      <c r="A252" s="220"/>
      <c r="B252" s="23"/>
      <c r="C252" s="221"/>
      <c r="D252" s="222"/>
      <c r="E252" s="20"/>
      <c r="F252" s="21"/>
      <c r="G252" s="126"/>
      <c r="H252" s="127"/>
    </row>
    <row r="253" spans="1:8" s="22" customFormat="1" ht="15" customHeight="1">
      <c r="A253" s="220"/>
      <c r="B253" s="23"/>
      <c r="C253" s="221"/>
      <c r="D253" s="222"/>
      <c r="E253" s="20"/>
      <c r="F253" s="21"/>
      <c r="G253" s="126"/>
      <c r="H253" s="127"/>
    </row>
    <row r="254" spans="1:8" s="22" customFormat="1" ht="15" customHeight="1">
      <c r="A254" s="220"/>
      <c r="B254" s="23"/>
      <c r="C254" s="221"/>
      <c r="D254" s="222"/>
      <c r="E254" s="20"/>
      <c r="F254" s="21"/>
      <c r="G254" s="126"/>
      <c r="H254" s="127"/>
    </row>
    <row r="255" spans="1:8" s="22" customFormat="1" ht="15" customHeight="1">
      <c r="A255" s="220"/>
      <c r="B255" s="23"/>
      <c r="C255" s="221"/>
      <c r="D255" s="222"/>
      <c r="E255" s="20"/>
      <c r="F255" s="21"/>
      <c r="G255" s="126"/>
      <c r="H255" s="127"/>
    </row>
    <row r="256" spans="1:8" s="22" customFormat="1" ht="15" customHeight="1">
      <c r="A256" s="220"/>
      <c r="B256" s="23"/>
      <c r="C256" s="221"/>
      <c r="D256" s="222"/>
      <c r="E256" s="20"/>
      <c r="F256" s="21"/>
      <c r="G256" s="126"/>
      <c r="H256" s="127"/>
    </row>
    <row r="257" spans="1:8" s="22" customFormat="1" ht="15" customHeight="1">
      <c r="A257" s="220"/>
      <c r="B257" s="23"/>
      <c r="C257" s="221"/>
      <c r="D257" s="222"/>
      <c r="E257" s="20"/>
      <c r="F257" s="21"/>
      <c r="G257" s="126"/>
      <c r="H257" s="127"/>
    </row>
    <row r="258" spans="1:8" s="22" customFormat="1" ht="15" customHeight="1">
      <c r="A258" s="220"/>
      <c r="B258" s="23"/>
      <c r="C258" s="221"/>
      <c r="D258" s="222"/>
      <c r="E258" s="20"/>
      <c r="F258" s="21"/>
      <c r="G258" s="126"/>
      <c r="H258" s="127"/>
    </row>
    <row r="259" spans="1:8" s="22" customFormat="1" ht="15" customHeight="1">
      <c r="A259" s="220"/>
      <c r="B259" s="23"/>
      <c r="C259" s="221"/>
      <c r="D259" s="222"/>
      <c r="E259" s="20"/>
      <c r="F259" s="21"/>
      <c r="G259" s="126"/>
      <c r="H259" s="127"/>
    </row>
    <row r="260" spans="1:8" s="22" customFormat="1" ht="15" customHeight="1">
      <c r="A260" s="220"/>
      <c r="B260" s="23"/>
      <c r="C260" s="221"/>
      <c r="D260" s="222"/>
      <c r="E260" s="20"/>
      <c r="F260" s="21"/>
      <c r="G260" s="126"/>
      <c r="H260" s="127"/>
    </row>
    <row r="261" spans="1:8" s="22" customFormat="1" ht="15" customHeight="1">
      <c r="A261" s="220"/>
      <c r="B261" s="23"/>
      <c r="C261" s="221"/>
      <c r="D261" s="222"/>
      <c r="E261" s="20"/>
      <c r="F261" s="21"/>
      <c r="G261" s="126"/>
      <c r="H261" s="127"/>
    </row>
    <row r="262" spans="1:8" s="22" customFormat="1" ht="15" customHeight="1">
      <c r="A262" s="220"/>
      <c r="B262" s="23"/>
      <c r="C262" s="221"/>
      <c r="D262" s="222"/>
      <c r="E262" s="20"/>
      <c r="F262" s="21"/>
      <c r="G262" s="126"/>
      <c r="H262" s="127"/>
    </row>
    <row r="263" spans="1:8" s="22" customFormat="1" ht="15" customHeight="1">
      <c r="A263" s="220"/>
      <c r="B263" s="23"/>
      <c r="C263" s="221"/>
      <c r="D263" s="222"/>
      <c r="E263" s="20"/>
      <c r="F263" s="21"/>
      <c r="G263" s="126"/>
      <c r="H263" s="127"/>
    </row>
    <row r="264" spans="1:8" s="22" customFormat="1" ht="15" customHeight="1">
      <c r="A264" s="220"/>
      <c r="B264" s="23"/>
      <c r="C264" s="221"/>
      <c r="D264" s="222"/>
      <c r="E264" s="20"/>
      <c r="F264" s="21"/>
      <c r="G264" s="126"/>
      <c r="H264" s="127"/>
    </row>
    <row r="265" spans="1:8" s="22" customFormat="1" ht="15" customHeight="1">
      <c r="A265" s="220"/>
      <c r="B265" s="23"/>
      <c r="C265" s="221"/>
      <c r="D265" s="222"/>
      <c r="E265" s="20"/>
      <c r="F265" s="21"/>
      <c r="G265" s="126"/>
      <c r="H265" s="127"/>
    </row>
    <row r="266" spans="1:8" s="22" customFormat="1" ht="15" customHeight="1">
      <c r="A266" s="220"/>
      <c r="B266" s="23"/>
      <c r="C266" s="221"/>
      <c r="D266" s="222"/>
      <c r="E266" s="20"/>
      <c r="F266" s="21"/>
      <c r="G266" s="126"/>
      <c r="H266" s="127"/>
    </row>
    <row r="267" spans="1:8" s="22" customFormat="1" ht="15" customHeight="1">
      <c r="A267" s="220"/>
      <c r="B267" s="23"/>
      <c r="C267" s="221"/>
      <c r="D267" s="222"/>
      <c r="E267" s="20"/>
      <c r="F267" s="21"/>
      <c r="G267" s="126"/>
      <c r="H267" s="127"/>
    </row>
    <row r="268" spans="1:8" s="22" customFormat="1" ht="15" customHeight="1">
      <c r="A268" s="220"/>
      <c r="B268" s="23"/>
      <c r="C268" s="221"/>
      <c r="D268" s="222"/>
      <c r="E268" s="20"/>
      <c r="F268" s="21"/>
      <c r="G268" s="126"/>
      <c r="H268" s="127"/>
    </row>
    <row r="269" spans="1:8" s="22" customFormat="1" ht="15" customHeight="1">
      <c r="A269" s="220"/>
      <c r="B269" s="23"/>
      <c r="C269" s="221"/>
      <c r="D269" s="222"/>
      <c r="E269" s="20"/>
      <c r="F269" s="21"/>
      <c r="G269" s="126"/>
      <c r="H269" s="127"/>
    </row>
    <row r="270" spans="1:8" s="22" customFormat="1" ht="15" customHeight="1">
      <c r="A270" s="220"/>
      <c r="B270" s="23"/>
      <c r="C270" s="221"/>
      <c r="D270" s="222"/>
      <c r="E270" s="20"/>
      <c r="F270" s="21"/>
      <c r="G270" s="126"/>
      <c r="H270" s="127"/>
    </row>
    <row r="271" spans="1:8" s="22" customFormat="1" ht="15" customHeight="1">
      <c r="A271" s="220"/>
      <c r="B271" s="23"/>
      <c r="C271" s="221"/>
      <c r="D271" s="222"/>
      <c r="E271" s="20"/>
      <c r="F271" s="21"/>
      <c r="G271" s="126"/>
      <c r="H271" s="127"/>
    </row>
    <row r="272" spans="1:8" s="22" customFormat="1" ht="15" customHeight="1">
      <c r="A272" s="220"/>
      <c r="B272" s="23"/>
      <c r="C272" s="221"/>
      <c r="D272" s="222"/>
      <c r="E272" s="20"/>
      <c r="F272" s="21"/>
      <c r="G272" s="126"/>
      <c r="H272" s="127"/>
    </row>
    <row r="273" spans="1:8" s="22" customFormat="1" ht="15" customHeight="1">
      <c r="A273" s="220"/>
      <c r="B273" s="23"/>
      <c r="C273" s="221"/>
      <c r="D273" s="222"/>
      <c r="E273" s="20"/>
      <c r="F273" s="21"/>
      <c r="G273" s="126"/>
      <c r="H273" s="127"/>
    </row>
    <row r="274" spans="1:8" s="22" customFormat="1" ht="15" customHeight="1">
      <c r="A274" s="220"/>
      <c r="B274" s="23"/>
      <c r="C274" s="221"/>
      <c r="D274" s="222"/>
      <c r="E274" s="20"/>
      <c r="F274" s="21"/>
      <c r="G274" s="126"/>
      <c r="H274" s="127"/>
    </row>
    <row r="275" spans="1:8" s="22" customFormat="1" ht="15" customHeight="1">
      <c r="A275" s="220"/>
      <c r="B275" s="23"/>
      <c r="C275" s="221"/>
      <c r="D275" s="222"/>
      <c r="E275" s="20"/>
      <c r="F275" s="21"/>
      <c r="G275" s="126"/>
      <c r="H275" s="127"/>
    </row>
    <row r="276" spans="1:8" s="22" customFormat="1" ht="15" customHeight="1">
      <c r="A276" s="220"/>
      <c r="B276" s="23"/>
      <c r="C276" s="221"/>
      <c r="D276" s="222"/>
      <c r="E276" s="20"/>
      <c r="F276" s="21"/>
      <c r="G276" s="126"/>
      <c r="H276" s="127"/>
    </row>
    <row r="277" spans="1:8" s="22" customFormat="1" ht="15" customHeight="1">
      <c r="A277" s="220"/>
      <c r="B277" s="23"/>
      <c r="C277" s="221"/>
      <c r="D277" s="222"/>
      <c r="E277" s="20"/>
      <c r="F277" s="21"/>
      <c r="G277" s="126"/>
      <c r="H277" s="127"/>
    </row>
    <row r="278" spans="1:8" s="22" customFormat="1" ht="15" customHeight="1">
      <c r="A278" s="220"/>
      <c r="B278" s="23"/>
      <c r="C278" s="221"/>
      <c r="D278" s="222"/>
      <c r="E278" s="20"/>
      <c r="F278" s="21"/>
      <c r="G278" s="126"/>
      <c r="H278" s="127"/>
    </row>
    <row r="279" spans="1:8" s="22" customFormat="1" ht="15" customHeight="1">
      <c r="A279" s="220"/>
      <c r="B279" s="23"/>
      <c r="C279" s="221"/>
      <c r="D279" s="222"/>
      <c r="E279" s="20"/>
      <c r="F279" s="21"/>
      <c r="G279" s="126"/>
      <c r="H279" s="127"/>
    </row>
    <row r="280" spans="1:8" s="22" customFormat="1" ht="15" customHeight="1">
      <c r="A280" s="220"/>
      <c r="B280" s="23"/>
      <c r="C280" s="221"/>
      <c r="D280" s="222"/>
      <c r="E280" s="20"/>
      <c r="F280" s="21"/>
      <c r="G280" s="126"/>
      <c r="H280" s="127"/>
    </row>
    <row r="281" spans="1:8" s="22" customFormat="1" ht="15" customHeight="1">
      <c r="A281" s="220"/>
      <c r="B281" s="23"/>
      <c r="C281" s="221"/>
      <c r="D281" s="222"/>
      <c r="E281" s="20"/>
      <c r="F281" s="21"/>
      <c r="G281" s="126"/>
      <c r="H281" s="127"/>
    </row>
    <row r="282" spans="1:8" s="22" customFormat="1" ht="15" customHeight="1">
      <c r="A282" s="220"/>
      <c r="B282" s="23"/>
      <c r="C282" s="221"/>
      <c r="D282" s="222"/>
      <c r="E282" s="20"/>
      <c r="F282" s="21"/>
      <c r="G282" s="126"/>
      <c r="H282" s="127"/>
    </row>
    <row r="283" spans="1:8" s="22" customFormat="1" ht="15" customHeight="1">
      <c r="A283" s="220"/>
      <c r="B283" s="23"/>
      <c r="C283" s="221"/>
      <c r="D283" s="222"/>
      <c r="E283" s="20"/>
      <c r="F283" s="21"/>
      <c r="G283" s="126"/>
      <c r="H283" s="127"/>
    </row>
    <row r="284" spans="1:8" s="22" customFormat="1" ht="15" customHeight="1">
      <c r="A284" s="220"/>
      <c r="B284" s="23"/>
      <c r="C284" s="221"/>
      <c r="D284" s="222"/>
      <c r="E284" s="20"/>
      <c r="F284" s="21"/>
      <c r="G284" s="126"/>
      <c r="H284" s="127"/>
    </row>
    <row r="285" spans="1:8" s="22" customFormat="1" ht="15" customHeight="1">
      <c r="A285" s="220"/>
      <c r="B285" s="23"/>
      <c r="C285" s="221"/>
      <c r="D285" s="222"/>
      <c r="E285" s="20"/>
      <c r="F285" s="21"/>
      <c r="G285" s="126"/>
      <c r="H285" s="127"/>
    </row>
    <row r="286" spans="1:8" s="22" customFormat="1" ht="15" customHeight="1">
      <c r="A286" s="220"/>
      <c r="B286" s="23"/>
      <c r="C286" s="221"/>
      <c r="D286" s="222"/>
      <c r="E286" s="20"/>
      <c r="F286" s="21"/>
      <c r="G286" s="126"/>
      <c r="H286" s="127"/>
    </row>
    <row r="287" spans="1:8" s="22" customFormat="1" ht="15" customHeight="1">
      <c r="A287" s="220"/>
      <c r="B287" s="23"/>
      <c r="C287" s="221"/>
      <c r="D287" s="222"/>
      <c r="E287" s="20"/>
      <c r="F287" s="21"/>
      <c r="G287" s="126"/>
      <c r="H287" s="127"/>
    </row>
    <row r="288" spans="1:8" s="22" customFormat="1" ht="15" customHeight="1">
      <c r="A288" s="220"/>
      <c r="B288" s="23"/>
      <c r="C288" s="221"/>
      <c r="D288" s="222"/>
      <c r="E288" s="20"/>
      <c r="F288" s="21"/>
      <c r="G288" s="126"/>
      <c r="H288" s="127"/>
    </row>
    <row r="289" spans="1:8" s="22" customFormat="1" ht="15" customHeight="1">
      <c r="A289" s="220"/>
      <c r="B289" s="23"/>
      <c r="C289" s="221"/>
      <c r="D289" s="222"/>
      <c r="E289" s="20"/>
      <c r="F289" s="21"/>
      <c r="G289" s="126"/>
      <c r="H289" s="127"/>
    </row>
    <row r="290" spans="1:8" s="22" customFormat="1" ht="15" customHeight="1">
      <c r="A290" s="220"/>
      <c r="B290" s="23"/>
      <c r="C290" s="221"/>
      <c r="D290" s="222"/>
      <c r="E290" s="20"/>
      <c r="F290" s="21"/>
      <c r="G290" s="126"/>
      <c r="H290" s="127"/>
    </row>
    <row r="291" spans="1:8" s="22" customFormat="1" ht="15" customHeight="1">
      <c r="A291" s="220"/>
      <c r="B291" s="23"/>
      <c r="C291" s="221"/>
      <c r="D291" s="222"/>
      <c r="E291" s="20"/>
      <c r="F291" s="21"/>
      <c r="G291" s="126"/>
      <c r="H291" s="127"/>
    </row>
    <row r="292" spans="1:8" s="22" customFormat="1" ht="15" customHeight="1">
      <c r="A292" s="220"/>
      <c r="B292" s="23"/>
      <c r="C292" s="221"/>
      <c r="D292" s="222"/>
      <c r="E292" s="20"/>
      <c r="F292" s="21"/>
      <c r="G292" s="126"/>
      <c r="H292" s="127"/>
    </row>
    <row r="293" spans="1:8" s="22" customFormat="1" ht="15" customHeight="1">
      <c r="A293" s="220"/>
      <c r="B293" s="23"/>
      <c r="C293" s="221"/>
      <c r="D293" s="222"/>
      <c r="E293" s="20"/>
      <c r="F293" s="21"/>
      <c r="G293" s="126"/>
      <c r="H293" s="127"/>
    </row>
    <row r="294" spans="1:8" s="22" customFormat="1" ht="15" customHeight="1">
      <c r="A294" s="220"/>
      <c r="B294" s="23"/>
      <c r="C294" s="221"/>
      <c r="D294" s="222"/>
      <c r="E294" s="20"/>
      <c r="F294" s="21"/>
      <c r="G294" s="126"/>
      <c r="H294" s="127"/>
    </row>
    <row r="295" spans="1:8" s="22" customFormat="1" ht="15" customHeight="1">
      <c r="A295" s="220"/>
      <c r="B295" s="23"/>
      <c r="C295" s="221"/>
      <c r="D295" s="222"/>
      <c r="E295" s="20"/>
      <c r="F295" s="21"/>
      <c r="G295" s="126"/>
      <c r="H295" s="127"/>
    </row>
    <row r="296" spans="1:8" s="22" customFormat="1" ht="15" customHeight="1">
      <c r="A296" s="220"/>
      <c r="B296" s="23"/>
      <c r="C296" s="221"/>
      <c r="D296" s="222"/>
      <c r="E296" s="20"/>
      <c r="F296" s="21"/>
      <c r="G296" s="126"/>
      <c r="H296" s="127"/>
    </row>
    <row r="297" spans="1:8" s="22" customFormat="1" ht="15" customHeight="1">
      <c r="A297" s="220"/>
      <c r="B297" s="23"/>
      <c r="C297" s="221"/>
      <c r="D297" s="222"/>
      <c r="E297" s="20"/>
      <c r="F297" s="21"/>
      <c r="G297" s="126"/>
      <c r="H297" s="127"/>
    </row>
    <row r="298" spans="1:8" s="22" customFormat="1" ht="15" customHeight="1">
      <c r="A298" s="220"/>
      <c r="B298" s="23"/>
      <c r="C298" s="221"/>
      <c r="D298" s="222"/>
      <c r="E298" s="20"/>
      <c r="F298" s="21"/>
      <c r="G298" s="126"/>
      <c r="H298" s="127"/>
    </row>
    <row r="299" spans="1:8" s="22" customFormat="1" ht="15" customHeight="1">
      <c r="A299" s="220"/>
      <c r="B299" s="23"/>
      <c r="C299" s="221"/>
      <c r="D299" s="222"/>
      <c r="E299" s="20"/>
      <c r="F299" s="21"/>
      <c r="G299" s="126"/>
      <c r="H299" s="127"/>
    </row>
    <row r="300" spans="1:8" s="22" customFormat="1" ht="15" customHeight="1">
      <c r="A300" s="220"/>
      <c r="B300" s="23"/>
      <c r="C300" s="221"/>
      <c r="D300" s="222"/>
      <c r="E300" s="20"/>
      <c r="F300" s="21"/>
      <c r="G300" s="126"/>
      <c r="H300" s="127"/>
    </row>
    <row r="301" spans="1:8" s="22" customFormat="1" ht="15" customHeight="1">
      <c r="A301" s="220"/>
      <c r="B301" s="23"/>
      <c r="C301" s="221"/>
      <c r="D301" s="222"/>
      <c r="E301" s="20"/>
      <c r="F301" s="21"/>
      <c r="G301" s="126"/>
      <c r="H301" s="127"/>
    </row>
    <row r="302" spans="1:8" s="22" customFormat="1" ht="15" customHeight="1">
      <c r="A302" s="220"/>
      <c r="B302" s="23"/>
      <c r="C302" s="221"/>
      <c r="D302" s="222"/>
      <c r="E302" s="20"/>
      <c r="F302" s="21"/>
      <c r="G302" s="126"/>
      <c r="H302" s="127"/>
    </row>
    <row r="303" spans="1:8" s="22" customFormat="1" ht="15" customHeight="1">
      <c r="A303" s="220"/>
      <c r="B303" s="23"/>
      <c r="C303" s="221"/>
      <c r="D303" s="222"/>
      <c r="E303" s="20"/>
      <c r="F303" s="21"/>
      <c r="G303" s="126"/>
      <c r="H303" s="127"/>
    </row>
    <row r="304" spans="1:8" s="22" customFormat="1" ht="15" customHeight="1">
      <c r="A304" s="220"/>
      <c r="B304" s="23"/>
      <c r="C304" s="221"/>
      <c r="D304" s="222"/>
      <c r="E304" s="20"/>
      <c r="F304" s="21"/>
      <c r="G304" s="126"/>
      <c r="H304" s="127"/>
    </row>
    <row r="305" spans="1:8" s="22" customFormat="1" ht="15" customHeight="1">
      <c r="A305" s="220"/>
      <c r="B305" s="23"/>
      <c r="C305" s="221"/>
      <c r="D305" s="222"/>
      <c r="E305" s="20"/>
      <c r="F305" s="21"/>
      <c r="G305" s="126"/>
      <c r="H305" s="127"/>
    </row>
    <row r="306" spans="1:8" s="22" customFormat="1" ht="15" customHeight="1">
      <c r="A306" s="220"/>
      <c r="B306" s="23"/>
      <c r="C306" s="221"/>
      <c r="D306" s="222"/>
      <c r="E306" s="20"/>
      <c r="F306" s="21"/>
      <c r="G306" s="126"/>
      <c r="H306" s="127"/>
    </row>
    <row r="307" spans="1:8" s="22" customFormat="1" ht="15" customHeight="1">
      <c r="A307" s="220"/>
      <c r="B307" s="23"/>
      <c r="C307" s="221"/>
      <c r="D307" s="222"/>
      <c r="E307" s="20"/>
      <c r="F307" s="21"/>
      <c r="G307" s="126"/>
      <c r="H307" s="127"/>
    </row>
    <row r="308" spans="1:8" s="22" customFormat="1" ht="15" customHeight="1">
      <c r="A308" s="220"/>
      <c r="B308" s="23"/>
      <c r="C308" s="221"/>
      <c r="D308" s="222"/>
      <c r="E308" s="20"/>
      <c r="F308" s="21"/>
      <c r="G308" s="126"/>
      <c r="H308" s="127"/>
    </row>
    <row r="309" spans="1:8" s="22" customFormat="1" ht="15" customHeight="1">
      <c r="A309" s="220"/>
      <c r="B309" s="23"/>
      <c r="C309" s="221"/>
      <c r="D309" s="222"/>
      <c r="E309" s="20"/>
      <c r="F309" s="21"/>
      <c r="G309" s="126"/>
      <c r="H309" s="127"/>
    </row>
    <row r="310" spans="1:8" s="22" customFormat="1" ht="15" customHeight="1">
      <c r="A310" s="220"/>
      <c r="B310" s="23"/>
      <c r="C310" s="221"/>
      <c r="D310" s="222"/>
      <c r="E310" s="20"/>
      <c r="F310" s="21"/>
      <c r="G310" s="126"/>
      <c r="H310" s="127"/>
    </row>
    <row r="311" spans="1:8" s="22" customFormat="1" ht="15" customHeight="1">
      <c r="A311" s="220"/>
      <c r="B311" s="23"/>
      <c r="C311" s="221"/>
      <c r="D311" s="222"/>
      <c r="E311" s="20"/>
      <c r="F311" s="21"/>
      <c r="G311" s="126"/>
      <c r="H311" s="127"/>
    </row>
    <row r="312" spans="1:8" s="22" customFormat="1" ht="15" customHeight="1">
      <c r="A312" s="220"/>
      <c r="B312" s="23"/>
      <c r="C312" s="221"/>
      <c r="D312" s="222"/>
      <c r="E312" s="20"/>
      <c r="F312" s="21"/>
      <c r="G312" s="126"/>
      <c r="H312" s="127"/>
    </row>
    <row r="313" spans="1:8" s="22" customFormat="1" ht="15" customHeight="1">
      <c r="A313" s="220"/>
      <c r="B313" s="23"/>
      <c r="C313" s="221"/>
      <c r="D313" s="222"/>
      <c r="E313" s="20"/>
      <c r="F313" s="21"/>
      <c r="G313" s="126"/>
      <c r="H313" s="127"/>
    </row>
    <row r="314" spans="1:8" s="22" customFormat="1" ht="15" customHeight="1">
      <c r="A314" s="220"/>
      <c r="B314" s="23"/>
      <c r="C314" s="221"/>
      <c r="D314" s="222"/>
      <c r="E314" s="20"/>
      <c r="F314" s="21"/>
      <c r="G314" s="126"/>
      <c r="H314" s="127"/>
    </row>
    <row r="315" spans="1:8" s="22" customFormat="1" ht="15" customHeight="1">
      <c r="A315" s="220"/>
      <c r="B315" s="23"/>
      <c r="C315" s="221"/>
      <c r="D315" s="222"/>
      <c r="E315" s="20"/>
      <c r="F315" s="21"/>
      <c r="G315" s="126"/>
      <c r="H315" s="127"/>
    </row>
    <row r="316" spans="1:8" s="22" customFormat="1" ht="15" customHeight="1">
      <c r="A316" s="220"/>
      <c r="B316" s="23"/>
      <c r="C316" s="221"/>
      <c r="D316" s="222"/>
      <c r="E316" s="20"/>
      <c r="F316" s="21"/>
      <c r="G316" s="126"/>
      <c r="H316" s="127"/>
    </row>
    <row r="317" spans="1:8" s="22" customFormat="1" ht="15" customHeight="1">
      <c r="A317" s="220"/>
      <c r="B317" s="23"/>
      <c r="C317" s="221"/>
      <c r="D317" s="222"/>
      <c r="E317" s="20"/>
      <c r="F317" s="21"/>
      <c r="G317" s="126"/>
      <c r="H317" s="127"/>
    </row>
    <row r="318" spans="1:8" s="22" customFormat="1" ht="15" customHeight="1">
      <c r="A318" s="220"/>
      <c r="B318" s="23"/>
      <c r="C318" s="221"/>
      <c r="D318" s="222"/>
      <c r="E318" s="20"/>
      <c r="F318" s="21"/>
      <c r="G318" s="126"/>
      <c r="H318" s="127"/>
    </row>
    <row r="319" spans="1:8" s="22" customFormat="1" ht="15" customHeight="1">
      <c r="A319" s="220"/>
      <c r="B319" s="23"/>
      <c r="C319" s="221"/>
      <c r="D319" s="222"/>
      <c r="E319" s="20"/>
      <c r="F319" s="21"/>
      <c r="G319" s="126"/>
      <c r="H319" s="127"/>
    </row>
    <row r="320" spans="1:8" s="22" customFormat="1" ht="15" customHeight="1">
      <c r="A320" s="220"/>
      <c r="B320" s="23"/>
      <c r="C320" s="221"/>
      <c r="D320" s="222"/>
      <c r="E320" s="20"/>
      <c r="F320" s="21"/>
      <c r="G320" s="126"/>
      <c r="H320" s="127"/>
    </row>
    <row r="321" spans="1:8" s="22" customFormat="1" ht="15" customHeight="1">
      <c r="A321" s="220"/>
      <c r="B321" s="23"/>
      <c r="C321" s="221"/>
      <c r="D321" s="222"/>
      <c r="E321" s="20"/>
      <c r="F321" s="21"/>
      <c r="G321" s="126"/>
      <c r="H321" s="127"/>
    </row>
    <row r="322" spans="1:8" s="22" customFormat="1" ht="15" customHeight="1">
      <c r="A322" s="220"/>
      <c r="B322" s="23"/>
      <c r="C322" s="221"/>
      <c r="D322" s="222"/>
      <c r="E322" s="20"/>
      <c r="F322" s="21"/>
      <c r="G322" s="126"/>
      <c r="H322" s="127"/>
    </row>
    <row r="323" spans="1:8" s="22" customFormat="1" ht="15" customHeight="1">
      <c r="A323" s="220"/>
      <c r="B323" s="23"/>
      <c r="C323" s="221"/>
      <c r="D323" s="222"/>
      <c r="E323" s="20"/>
      <c r="F323" s="21"/>
      <c r="G323" s="126"/>
      <c r="H323" s="127"/>
    </row>
    <row r="324" spans="1:8" s="22" customFormat="1" ht="15" customHeight="1">
      <c r="A324" s="220"/>
      <c r="B324" s="23"/>
      <c r="C324" s="221"/>
      <c r="D324" s="222"/>
      <c r="E324" s="20"/>
      <c r="F324" s="21"/>
      <c r="G324" s="126"/>
      <c r="H324" s="127"/>
    </row>
    <row r="325" spans="1:8" s="22" customFormat="1" ht="15" customHeight="1">
      <c r="A325" s="220"/>
      <c r="B325" s="23"/>
      <c r="C325" s="221"/>
      <c r="D325" s="222"/>
      <c r="E325" s="20"/>
      <c r="F325" s="21"/>
      <c r="G325" s="126"/>
      <c r="H325" s="127"/>
    </row>
    <row r="326" spans="1:8" s="22" customFormat="1" ht="15" customHeight="1">
      <c r="A326" s="220"/>
      <c r="B326" s="23"/>
      <c r="C326" s="221"/>
      <c r="D326" s="222"/>
      <c r="E326" s="20"/>
      <c r="F326" s="21"/>
      <c r="G326" s="126"/>
      <c r="H326" s="127"/>
    </row>
    <row r="327" spans="1:8" s="22" customFormat="1" ht="15" customHeight="1">
      <c r="A327" s="220"/>
      <c r="B327" s="23"/>
      <c r="C327" s="221"/>
      <c r="D327" s="222"/>
      <c r="E327" s="20"/>
      <c r="F327" s="21"/>
      <c r="G327" s="126"/>
      <c r="H327" s="127"/>
    </row>
    <row r="328" spans="1:8" s="22" customFormat="1" ht="15" customHeight="1">
      <c r="A328" s="220"/>
      <c r="B328" s="23"/>
      <c r="C328" s="221"/>
      <c r="D328" s="222"/>
      <c r="E328" s="20"/>
      <c r="F328" s="21"/>
      <c r="G328" s="126"/>
      <c r="H328" s="127"/>
    </row>
    <row r="329" spans="1:8" s="22" customFormat="1" ht="15" customHeight="1">
      <c r="A329" s="220"/>
      <c r="B329" s="23"/>
      <c r="C329" s="221"/>
      <c r="D329" s="222"/>
      <c r="E329" s="20"/>
      <c r="F329" s="21"/>
      <c r="G329" s="126"/>
      <c r="H329" s="127"/>
    </row>
    <row r="330" spans="1:8" s="22" customFormat="1" ht="15" customHeight="1">
      <c r="A330" s="220"/>
      <c r="B330" s="23"/>
      <c r="C330" s="221"/>
      <c r="D330" s="222"/>
      <c r="E330" s="20"/>
      <c r="F330" s="21"/>
      <c r="G330" s="126"/>
      <c r="H330" s="127"/>
    </row>
    <row r="331" spans="1:8" s="22" customFormat="1" ht="15" customHeight="1">
      <c r="A331" s="220"/>
      <c r="B331" s="23"/>
      <c r="C331" s="221"/>
      <c r="D331" s="222"/>
      <c r="E331" s="20"/>
      <c r="F331" s="21"/>
      <c r="G331" s="126"/>
      <c r="H331" s="127"/>
    </row>
    <row r="332" spans="1:8" s="22" customFormat="1" ht="15" customHeight="1">
      <c r="A332" s="220"/>
      <c r="B332" s="23"/>
      <c r="C332" s="221"/>
      <c r="D332" s="222"/>
      <c r="E332" s="20"/>
      <c r="F332" s="21"/>
      <c r="G332" s="126"/>
      <c r="H332" s="127"/>
    </row>
    <row r="333" spans="1:8" s="22" customFormat="1" ht="15" customHeight="1">
      <c r="A333" s="220"/>
      <c r="B333" s="23"/>
      <c r="C333" s="221"/>
      <c r="D333" s="222"/>
      <c r="E333" s="20"/>
      <c r="F333" s="21"/>
      <c r="G333" s="126"/>
      <c r="H333" s="127"/>
    </row>
    <row r="334" spans="1:8" s="22" customFormat="1" ht="15" customHeight="1">
      <c r="A334" s="220"/>
      <c r="B334" s="23"/>
      <c r="C334" s="221"/>
      <c r="D334" s="222"/>
      <c r="E334" s="20"/>
      <c r="F334" s="21"/>
      <c r="G334" s="126"/>
      <c r="H334" s="127"/>
    </row>
    <row r="335" spans="1:8" s="22" customFormat="1" ht="15" customHeight="1">
      <c r="A335" s="220"/>
      <c r="B335" s="23"/>
      <c r="C335" s="221"/>
      <c r="D335" s="222"/>
      <c r="E335" s="20"/>
      <c r="F335" s="21"/>
      <c r="G335" s="126"/>
      <c r="H335" s="127"/>
    </row>
    <row r="336" spans="1:8" s="22" customFormat="1" ht="15" customHeight="1">
      <c r="A336" s="220"/>
      <c r="B336" s="23"/>
      <c r="C336" s="221"/>
      <c r="D336" s="222"/>
      <c r="E336" s="20"/>
      <c r="F336" s="21"/>
      <c r="G336" s="126"/>
      <c r="H336" s="127"/>
    </row>
    <row r="337" spans="1:8" s="22" customFormat="1" ht="12.75">
      <c r="A337" s="220"/>
      <c r="B337" s="224"/>
      <c r="C337" s="221"/>
      <c r="D337" s="222"/>
      <c r="E337" s="20"/>
      <c r="F337" s="21"/>
      <c r="G337" s="126"/>
      <c r="H337" s="127"/>
    </row>
    <row r="338" spans="1:8">
      <c r="A338" s="194"/>
      <c r="B338" s="53"/>
      <c r="C338" s="52"/>
      <c r="D338" s="52"/>
      <c r="E338" s="40"/>
    </row>
    <row r="339" spans="1:8">
      <c r="A339" s="194"/>
      <c r="B339" s="53"/>
      <c r="C339" s="52"/>
      <c r="D339" s="52"/>
      <c r="E339" s="40"/>
      <c r="F339" s="29"/>
      <c r="H339" s="29"/>
    </row>
    <row r="340" spans="1:8">
      <c r="A340" s="194"/>
      <c r="B340" s="53"/>
      <c r="C340" s="52"/>
      <c r="D340" s="52"/>
      <c r="E340" s="40"/>
      <c r="F340" s="29"/>
      <c r="H340" s="29"/>
    </row>
    <row r="341" spans="1:8">
      <c r="A341" s="194"/>
      <c r="B341" s="53"/>
      <c r="C341" s="52"/>
      <c r="D341" s="52"/>
      <c r="E341" s="40"/>
      <c r="F341" s="29"/>
      <c r="H341" s="29"/>
    </row>
    <row r="342" spans="1:8">
      <c r="A342" s="194"/>
      <c r="B342" s="53"/>
      <c r="C342" s="52"/>
      <c r="D342" s="52"/>
      <c r="E342" s="40"/>
      <c r="F342" s="29"/>
      <c r="H342" s="29"/>
    </row>
    <row r="343" spans="1:8">
      <c r="A343" s="194"/>
      <c r="B343" s="53"/>
      <c r="C343" s="52"/>
      <c r="D343" s="52"/>
      <c r="E343" s="40"/>
      <c r="F343" s="29"/>
      <c r="H343" s="29"/>
    </row>
    <row r="344" spans="1:8">
      <c r="A344" s="194"/>
      <c r="B344" s="53"/>
      <c r="C344" s="52"/>
      <c r="D344" s="52"/>
      <c r="E344" s="40"/>
      <c r="F344" s="29"/>
      <c r="H344" s="29"/>
    </row>
    <row r="345" spans="1:8">
      <c r="A345" s="194"/>
      <c r="B345" s="53"/>
      <c r="C345" s="52"/>
      <c r="D345" s="52"/>
      <c r="E345" s="40"/>
      <c r="F345" s="29"/>
      <c r="H345" s="29"/>
    </row>
    <row r="346" spans="1:8">
      <c r="A346" s="194"/>
      <c r="B346" s="53"/>
      <c r="C346" s="52"/>
      <c r="D346" s="52"/>
      <c r="E346" s="40"/>
      <c r="F346" s="29"/>
      <c r="H346" s="29"/>
    </row>
    <row r="347" spans="1:8">
      <c r="A347" s="194"/>
      <c r="B347" s="53"/>
      <c r="C347" s="52"/>
      <c r="D347" s="52"/>
      <c r="E347" s="40"/>
      <c r="F347" s="29"/>
      <c r="H347" s="29"/>
    </row>
    <row r="348" spans="1:8">
      <c r="A348" s="194"/>
      <c r="B348" s="53"/>
      <c r="C348" s="52"/>
      <c r="D348" s="52"/>
      <c r="E348" s="40"/>
      <c r="F348" s="29"/>
      <c r="H348" s="29"/>
    </row>
    <row r="349" spans="1:8">
      <c r="A349" s="194"/>
      <c r="B349" s="53"/>
      <c r="C349" s="52"/>
      <c r="D349" s="52"/>
      <c r="E349" s="40"/>
      <c r="F349" s="29"/>
      <c r="H349" s="29"/>
    </row>
    <row r="350" spans="1:8">
      <c r="A350" s="194"/>
      <c r="B350" s="53"/>
      <c r="C350" s="52"/>
      <c r="D350" s="52"/>
      <c r="E350" s="40"/>
      <c r="F350" s="29"/>
      <c r="H350" s="29"/>
    </row>
    <row r="351" spans="1:8">
      <c r="A351" s="194"/>
      <c r="B351" s="53"/>
      <c r="C351" s="52"/>
      <c r="D351" s="52"/>
      <c r="E351" s="40"/>
      <c r="F351" s="29"/>
      <c r="H351" s="29"/>
    </row>
    <row r="352" spans="1:8">
      <c r="B352" s="53"/>
      <c r="C352" s="52"/>
      <c r="D352" s="52"/>
      <c r="E352" s="40"/>
      <c r="F352" s="29"/>
      <c r="H352" s="29"/>
    </row>
    <row r="353" spans="1:8">
      <c r="B353" s="53"/>
      <c r="C353" s="52"/>
      <c r="D353" s="52"/>
      <c r="E353" s="40"/>
      <c r="F353" s="29"/>
      <c r="H353" s="29"/>
    </row>
    <row r="354" spans="1:8">
      <c r="B354" s="53"/>
      <c r="C354" s="52"/>
      <c r="D354" s="52"/>
      <c r="E354" s="40"/>
      <c r="F354" s="29"/>
      <c r="H354" s="29"/>
    </row>
    <row r="355" spans="1:8">
      <c r="A355" s="321"/>
      <c r="B355" s="53"/>
      <c r="C355" s="52"/>
      <c r="D355" s="52"/>
      <c r="E355" s="40"/>
      <c r="F355" s="29"/>
      <c r="H355" s="29"/>
    </row>
    <row r="356" spans="1:8">
      <c r="A356" s="321"/>
      <c r="B356" s="53"/>
      <c r="C356" s="52"/>
      <c r="D356" s="52"/>
      <c r="E356" s="40"/>
      <c r="F356" s="29"/>
      <c r="H356" s="29"/>
    </row>
    <row r="357" spans="1:8">
      <c r="A357" s="321"/>
      <c r="B357" s="53"/>
      <c r="C357" s="52"/>
      <c r="D357" s="52"/>
      <c r="E357" s="40"/>
      <c r="F357" s="29"/>
      <c r="H357" s="29"/>
    </row>
    <row r="358" spans="1:8">
      <c r="A358" s="321"/>
      <c r="B358" s="53"/>
      <c r="C358" s="52"/>
      <c r="D358" s="52"/>
      <c r="E358" s="40"/>
      <c r="F358" s="29"/>
      <c r="H358" s="29"/>
    </row>
    <row r="359" spans="1:8">
      <c r="A359" s="321"/>
      <c r="B359" s="53"/>
      <c r="C359" s="52"/>
      <c r="D359" s="52"/>
      <c r="E359" s="40"/>
      <c r="F359" s="29"/>
      <c r="H359" s="29"/>
    </row>
    <row r="360" spans="1:8">
      <c r="A360" s="321"/>
      <c r="B360" s="53"/>
      <c r="C360" s="52"/>
      <c r="D360" s="52"/>
      <c r="E360" s="40"/>
      <c r="F360" s="29"/>
      <c r="H360" s="29"/>
    </row>
    <row r="361" spans="1:8">
      <c r="A361" s="321"/>
      <c r="B361" s="53"/>
      <c r="C361" s="52"/>
      <c r="D361" s="52"/>
      <c r="E361" s="40"/>
      <c r="F361" s="29"/>
      <c r="H361" s="29"/>
    </row>
    <row r="362" spans="1:8">
      <c r="A362" s="321"/>
      <c r="B362" s="53"/>
      <c r="C362" s="52"/>
      <c r="D362" s="52"/>
      <c r="E362" s="40"/>
      <c r="F362" s="29"/>
      <c r="H362" s="29"/>
    </row>
    <row r="363" spans="1:8">
      <c r="A363" s="321"/>
      <c r="B363" s="53"/>
      <c r="C363" s="52"/>
      <c r="D363" s="52"/>
      <c r="E363" s="40"/>
      <c r="F363" s="29"/>
      <c r="H363" s="29"/>
    </row>
    <row r="364" spans="1:8">
      <c r="A364" s="321"/>
      <c r="B364" s="53"/>
      <c r="C364" s="52"/>
      <c r="D364" s="52"/>
      <c r="E364" s="40"/>
      <c r="F364" s="29"/>
      <c r="H364" s="29"/>
    </row>
    <row r="365" spans="1:8">
      <c r="A365" s="321"/>
      <c r="B365" s="53"/>
      <c r="C365" s="52"/>
      <c r="D365" s="52"/>
      <c r="E365" s="40"/>
      <c r="F365" s="29"/>
      <c r="H365" s="29"/>
    </row>
    <row r="366" spans="1:8">
      <c r="A366" s="321"/>
      <c r="B366" s="53"/>
      <c r="C366" s="52"/>
      <c r="D366" s="52"/>
      <c r="E366" s="40"/>
      <c r="F366" s="29"/>
      <c r="H366" s="29"/>
    </row>
    <row r="367" spans="1:8">
      <c r="A367" s="321"/>
      <c r="B367" s="53"/>
      <c r="C367" s="52"/>
      <c r="D367" s="52"/>
      <c r="E367" s="40"/>
      <c r="F367" s="29"/>
      <c r="H367" s="29"/>
    </row>
    <row r="368" spans="1:8">
      <c r="A368" s="321"/>
      <c r="B368" s="53"/>
      <c r="C368" s="52"/>
      <c r="D368" s="52"/>
      <c r="E368" s="40"/>
      <c r="F368" s="29"/>
      <c r="H368" s="29"/>
    </row>
    <row r="369" spans="1:8">
      <c r="A369" s="321"/>
      <c r="B369" s="53"/>
      <c r="C369" s="52"/>
      <c r="D369" s="52"/>
      <c r="E369" s="40"/>
      <c r="F369" s="29"/>
      <c r="H369" s="29"/>
    </row>
    <row r="370" spans="1:8">
      <c r="A370" s="321"/>
      <c r="B370" s="53"/>
      <c r="C370" s="52"/>
      <c r="D370" s="52"/>
      <c r="E370" s="40"/>
      <c r="F370" s="29"/>
      <c r="H370" s="29"/>
    </row>
    <row r="371" spans="1:8">
      <c r="A371" s="321"/>
      <c r="B371" s="53"/>
      <c r="C371" s="52"/>
      <c r="D371" s="52"/>
      <c r="E371" s="40"/>
      <c r="F371" s="29"/>
      <c r="H371" s="29"/>
    </row>
    <row r="393" spans="1:8">
      <c r="A393" s="321"/>
      <c r="B393" s="43"/>
      <c r="E393" s="29"/>
      <c r="F393" s="29"/>
      <c r="H393" s="29"/>
    </row>
  </sheetData>
  <sheetProtection algorithmName="SHA-512" hashValue="NaMtM06uZ2ZbIfTBu65GH0G0SbOJKIbVfiC9bUDafMFNnwLqd2cJmZ8buNulp4GaawLK2eW22Eyshc5aPtw+9A==" saltValue="v0+iQfbRfTBAaXy2xus9Ww==" spinCount="100000" sheet="1" objects="1" scenarios="1"/>
  <pageMargins left="0.59055118110236227" right="0.19685039370078741" top="0.74803149606299213" bottom="0.74803149606299213" header="0.31496062992125984" footer="0.31496062992125984"/>
  <pageSetup scale="75" firstPageNumber="93" fitToHeight="0" orientation="landscape" useFirstPageNumber="1" r:id="rId1"/>
  <headerFooter>
    <oddHeader>&amp;L&amp;9ENERGETSKA SANACIJA OBJEKTA VRTEC VRHOVCI ENOTA VRHOVCI, PRI KATERI SE UPOŠTEVAJO OKOLJSKI VIDIKI</oddHeader>
    <oddFooter>&amp;L&amp;A&amp;R&amp;P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F52"/>
  <sheetViews>
    <sheetView showZeros="0" zoomScaleNormal="100" workbookViewId="0">
      <selection activeCell="G10" sqref="G10"/>
    </sheetView>
  </sheetViews>
  <sheetFormatPr defaultColWidth="9.42578125" defaultRowHeight="15"/>
  <cols>
    <col min="1" max="1" width="9.5703125" style="70" customWidth="1"/>
    <col min="2" max="2" width="45.5703125" style="29" customWidth="1"/>
    <col min="3" max="3" width="35.5703125" style="73" customWidth="1"/>
    <col min="4" max="4" width="16.7109375" style="29" customWidth="1"/>
    <col min="5" max="5" width="26.140625" style="153" bestFit="1" customWidth="1"/>
    <col min="6" max="6" width="12.5703125" style="29" bestFit="1" customWidth="1"/>
    <col min="7" max="16384" width="9.42578125" style="29"/>
  </cols>
  <sheetData>
    <row r="1" spans="1:6" s="30" customFormat="1">
      <c r="A1" s="213" t="s">
        <v>739</v>
      </c>
      <c r="C1" s="214"/>
      <c r="D1" s="106"/>
    </row>
    <row r="2" spans="1:6" s="30" customFormat="1">
      <c r="D2" s="106"/>
    </row>
    <row r="3" spans="1:6">
      <c r="A3" s="70" t="s">
        <v>0</v>
      </c>
      <c r="B3" s="29" t="s">
        <v>1</v>
      </c>
      <c r="D3" s="106"/>
      <c r="E3" s="29"/>
    </row>
    <row r="4" spans="1:6">
      <c r="B4" s="29" t="s">
        <v>3</v>
      </c>
      <c r="D4" s="106"/>
      <c r="E4" s="29"/>
    </row>
    <row r="5" spans="1:6">
      <c r="A5" s="70" t="s">
        <v>2</v>
      </c>
      <c r="B5" s="29" t="s">
        <v>857</v>
      </c>
      <c r="D5" s="106"/>
      <c r="E5" s="29"/>
    </row>
    <row r="6" spans="1:6">
      <c r="A6" s="70" t="s">
        <v>13</v>
      </c>
      <c r="B6" s="29" t="s">
        <v>4</v>
      </c>
      <c r="D6" s="106"/>
      <c r="E6" s="29"/>
    </row>
    <row r="7" spans="1:6" ht="45">
      <c r="A7" s="329" t="s">
        <v>5</v>
      </c>
      <c r="B7" s="231" t="s">
        <v>856</v>
      </c>
      <c r="C7" s="231"/>
    </row>
    <row r="9" spans="1:6" ht="20.100000000000001" customHeight="1" thickBot="1">
      <c r="A9" s="116" t="s">
        <v>1525</v>
      </c>
      <c r="B9" s="419"/>
      <c r="C9" s="151" t="s">
        <v>1511</v>
      </c>
      <c r="D9" s="420" t="s">
        <v>1512</v>
      </c>
      <c r="E9" s="420" t="s">
        <v>1513</v>
      </c>
    </row>
    <row r="10" spans="1:6" ht="15" customHeight="1" thickTop="1">
      <c r="A10" s="75"/>
      <c r="B10" s="76"/>
      <c r="C10" s="77"/>
      <c r="D10" s="76"/>
      <c r="E10" s="416"/>
    </row>
    <row r="11" spans="1:6" s="69" customFormat="1" ht="20.100000000000001" customHeight="1">
      <c r="A11" s="78" t="s">
        <v>1482</v>
      </c>
      <c r="B11" s="79" t="s">
        <v>6</v>
      </c>
      <c r="C11" s="80"/>
      <c r="D11" s="80"/>
      <c r="E11" s="80"/>
    </row>
    <row r="12" spans="1:6" s="69" customFormat="1" ht="20.100000000000001" customHeight="1">
      <c r="A12" s="81" t="str">
        <f>'EPE.Rekap. gradbena dela'!A10</f>
        <v>EPE1</v>
      </c>
      <c r="B12" s="82" t="str">
        <f>'EPE.Rekap. gradbena dela'!B10</f>
        <v>RUŠITVENA DELA</v>
      </c>
      <c r="C12" s="83">
        <f>'EPE.Rekap. gradbena dela'!C10</f>
        <v>0</v>
      </c>
      <c r="D12" s="421">
        <f>'EPE.Rekap. gradbena dela'!D10</f>
        <v>0</v>
      </c>
      <c r="E12" s="432">
        <f>+C12-D12</f>
        <v>0</v>
      </c>
      <c r="F12" s="113"/>
    </row>
    <row r="13" spans="1:6" s="69" customFormat="1" ht="20.100000000000001" customHeight="1">
      <c r="A13" s="81" t="str">
        <f>'EPE.Rekap. gradbena dela'!A11</f>
        <v>EPE2</v>
      </c>
      <c r="B13" s="82" t="str">
        <f>'EPE.Rekap. gradbena dela'!B11</f>
        <v>ZEMELJSKA DELA</v>
      </c>
      <c r="C13" s="83">
        <f>'EPE.Rekap. gradbena dela'!C11</f>
        <v>0</v>
      </c>
      <c r="D13" s="421">
        <f>'EPE.Rekap. gradbena dela'!D11</f>
        <v>0</v>
      </c>
      <c r="E13" s="432">
        <f t="shared" ref="E13:E17" si="0">+C13-D13</f>
        <v>0</v>
      </c>
      <c r="F13" s="113"/>
    </row>
    <row r="14" spans="1:6" s="69" customFormat="1" ht="20.100000000000001" customHeight="1">
      <c r="A14" s="84" t="str">
        <f>'EPE.Rekap. gradbena dela'!A12</f>
        <v>EPE3</v>
      </c>
      <c r="B14" s="85" t="str">
        <f>'EPE.Rekap. gradbena dela'!B12</f>
        <v>ZIDARSKA DELA</v>
      </c>
      <c r="C14" s="86">
        <f>'EPE.Rekap. gradbena dela'!C12</f>
        <v>0</v>
      </c>
      <c r="D14" s="421">
        <f>'EPE.Rekap. gradbena dela'!D12</f>
        <v>0</v>
      </c>
      <c r="E14" s="432">
        <f t="shared" si="0"/>
        <v>0</v>
      </c>
      <c r="F14" s="113"/>
    </row>
    <row r="15" spans="1:6" s="69" customFormat="1" ht="20.100000000000001" customHeight="1">
      <c r="A15" s="84" t="str">
        <f>'EPE.Rekap. gradbena dela'!A13</f>
        <v>EPE4</v>
      </c>
      <c r="B15" s="85" t="str">
        <f>'EPE.Rekap. gradbena dela'!B13</f>
        <v>FASADERSKA DELA</v>
      </c>
      <c r="C15" s="86">
        <f>'EPE.Rekap. gradbena dela'!C13</f>
        <v>0</v>
      </c>
      <c r="D15" s="421">
        <f>'EPE.Rekap. gradbena dela'!D13</f>
        <v>0</v>
      </c>
      <c r="E15" s="432">
        <f t="shared" si="0"/>
        <v>0</v>
      </c>
      <c r="F15" s="113"/>
    </row>
    <row r="16" spans="1:6" s="69" customFormat="1" ht="20.100000000000001" customHeight="1">
      <c r="A16" s="84" t="str">
        <f>'EPE.Rekap. gradbena dela'!A14</f>
        <v>EPE5</v>
      </c>
      <c r="B16" s="85" t="str">
        <f>'EPE.Rekap. gradbena dela'!B14</f>
        <v xml:space="preserve">PROJEKTANTSKI NADZOR. </v>
      </c>
      <c r="C16" s="86">
        <f>'EPE.Rekap. gradbena dela'!C14</f>
        <v>0</v>
      </c>
      <c r="D16" s="421">
        <f>'EPE.Rekap. gradbena dela'!D14</f>
        <v>0</v>
      </c>
      <c r="E16" s="432">
        <f t="shared" si="0"/>
        <v>0</v>
      </c>
      <c r="F16" s="113"/>
    </row>
    <row r="17" spans="1:6" s="69" customFormat="1" ht="33.75">
      <c r="A17" s="87"/>
      <c r="B17" s="88" t="s">
        <v>28</v>
      </c>
      <c r="C17" s="549">
        <f>SUM(C12:C16)*0.1</f>
        <v>0</v>
      </c>
      <c r="D17" s="553">
        <f>+C17*'B.Skupna rekapitulacija'!C9</f>
        <v>0</v>
      </c>
      <c r="E17" s="551">
        <f t="shared" si="0"/>
        <v>0</v>
      </c>
      <c r="F17" s="113"/>
    </row>
    <row r="18" spans="1:6" s="69" customFormat="1" ht="20.100000000000001" customHeight="1" thickBot="1">
      <c r="A18" s="94" t="s">
        <v>1482</v>
      </c>
      <c r="B18" s="89" t="s">
        <v>10</v>
      </c>
      <c r="C18" s="433">
        <f>SUM(C12:C17)</f>
        <v>0</v>
      </c>
      <c r="D18" s="433">
        <f>SUM(D12:D17)</f>
        <v>0</v>
      </c>
      <c r="E18" s="440">
        <f>SUM(E12:E17)</f>
        <v>0</v>
      </c>
      <c r="F18" s="113"/>
    </row>
    <row r="19" spans="1:6" s="69" customFormat="1" ht="20.100000000000001" customHeight="1" thickTop="1">
      <c r="A19" s="91"/>
      <c r="B19" s="82"/>
      <c r="C19" s="83"/>
      <c r="D19" s="417"/>
      <c r="E19" s="418"/>
      <c r="F19" s="113"/>
    </row>
    <row r="20" spans="1:6" s="69" customFormat="1" ht="20.100000000000001" customHeight="1">
      <c r="A20" s="78" t="s">
        <v>1522</v>
      </c>
      <c r="B20" s="79" t="s">
        <v>7</v>
      </c>
      <c r="C20" s="80"/>
      <c r="D20" s="80"/>
      <c r="E20" s="80"/>
      <c r="F20" s="113"/>
    </row>
    <row r="21" spans="1:6" s="69" customFormat="1" ht="20.100000000000001" customHeight="1">
      <c r="A21" s="81" t="str">
        <f>'EPF.Rekap. obrtniška dela'!A10</f>
        <v>EPF5.</v>
      </c>
      <c r="B21" s="82" t="str">
        <f>'EPF.Rekap. obrtniška dela'!B10</f>
        <v>KROVSKA IN KLEPARSKA DELA</v>
      </c>
      <c r="C21" s="83">
        <f>'EPF.Rekap. obrtniška dela'!C10</f>
        <v>0</v>
      </c>
      <c r="D21" s="421">
        <f>'EPF.Rekap. obrtniška dela'!D10</f>
        <v>0</v>
      </c>
      <c r="E21" s="432">
        <f t="shared" ref="E21:E26" si="1">+C21-D21</f>
        <v>0</v>
      </c>
      <c r="F21" s="113"/>
    </row>
    <row r="22" spans="1:6" s="69" customFormat="1" ht="20.100000000000001" customHeight="1">
      <c r="A22" s="81" t="str">
        <f>'EPF.Rekap. obrtniška dela'!A11</f>
        <v>EPF6.</v>
      </c>
      <c r="B22" s="82" t="str">
        <f>'EPF.Rekap. obrtniška dela'!B11</f>
        <v>SLIKOPLESKARSKA DELA</v>
      </c>
      <c r="C22" s="83">
        <f>'EPF.Rekap. obrtniška dela'!C11</f>
        <v>0</v>
      </c>
      <c r="D22" s="421">
        <f>'EPF.Rekap. obrtniška dela'!D11</f>
        <v>0</v>
      </c>
      <c r="E22" s="432">
        <f t="shared" si="1"/>
        <v>0</v>
      </c>
      <c r="F22" s="113"/>
    </row>
    <row r="23" spans="1:6" s="69" customFormat="1" ht="20.100000000000001" customHeight="1">
      <c r="A23" s="81" t="str">
        <f>'EPF.Rekap. obrtniška dela'!A12</f>
        <v>EPF7.</v>
      </c>
      <c r="B23" s="82" t="str">
        <f>'EPF.Rekap. obrtniška dela'!B12</f>
        <v>KLJUČAVNIČARSKA DELA</v>
      </c>
      <c r="C23" s="83">
        <f>'EPF.Rekap. obrtniška dela'!C12</f>
        <v>0</v>
      </c>
      <c r="D23" s="421">
        <f>'EPF.Rekap. obrtniška dela'!D12</f>
        <v>0</v>
      </c>
      <c r="E23" s="432">
        <f t="shared" si="1"/>
        <v>0</v>
      </c>
      <c r="F23" s="113"/>
    </row>
    <row r="24" spans="1:6" s="69" customFormat="1" ht="20.100000000000001" customHeight="1">
      <c r="A24" s="84" t="str">
        <f>'EPF.Rekap. obrtniška dela'!A13</f>
        <v>EPF8.</v>
      </c>
      <c r="B24" s="92" t="str">
        <f>'EPF.Rekap. obrtniška dela'!B13</f>
        <v>OSTALA DELA</v>
      </c>
      <c r="C24" s="93">
        <f>'EPF.Rekap. obrtniška dela'!C13</f>
        <v>0</v>
      </c>
      <c r="D24" s="421">
        <f>'EPF.Rekap. obrtniška dela'!D13</f>
        <v>0</v>
      </c>
      <c r="E24" s="432">
        <f t="shared" si="1"/>
        <v>0</v>
      </c>
      <c r="F24" s="113"/>
    </row>
    <row r="25" spans="1:6" s="69" customFormat="1" ht="20.100000000000001" customHeight="1">
      <c r="A25" s="84" t="str">
        <f>'EPF.Rekap. obrtniška dela'!A14</f>
        <v>EPF</v>
      </c>
      <c r="B25" s="92" t="str">
        <f>'EPF.Rekap. obrtniška dela'!B14</f>
        <v xml:space="preserve">PROJEKTANTSKI NADZOR. </v>
      </c>
      <c r="C25" s="93">
        <f>'EPF.Rekap. obrtniška dela'!C14</f>
        <v>0</v>
      </c>
      <c r="D25" s="421">
        <f>'EPF.Rekap. obrtniška dela'!D14</f>
        <v>0</v>
      </c>
      <c r="E25" s="432">
        <f t="shared" si="1"/>
        <v>0</v>
      </c>
      <c r="F25" s="113"/>
    </row>
    <row r="26" spans="1:6" s="69" customFormat="1" ht="33.75">
      <c r="A26" s="87"/>
      <c r="B26" s="88" t="s">
        <v>28</v>
      </c>
      <c r="C26" s="554">
        <f>SUM(C21:C25)*0.1</f>
        <v>0</v>
      </c>
      <c r="D26" s="553">
        <f>+C26*'B.Skupna rekapitulacija'!C9</f>
        <v>0</v>
      </c>
      <c r="E26" s="551">
        <f t="shared" si="1"/>
        <v>0</v>
      </c>
      <c r="F26" s="113"/>
    </row>
    <row r="27" spans="1:6" s="69" customFormat="1" ht="20.100000000000001" customHeight="1" thickBot="1">
      <c r="A27" s="94" t="s">
        <v>1522</v>
      </c>
      <c r="B27" s="89" t="s">
        <v>12</v>
      </c>
      <c r="C27" s="433">
        <f>SUM(C21:C26)</f>
        <v>0</v>
      </c>
      <c r="D27" s="433">
        <f>SUM(D21:D26)</f>
        <v>0</v>
      </c>
      <c r="E27" s="440">
        <f>SUM(E21:E26)</f>
        <v>0</v>
      </c>
      <c r="F27" s="113"/>
    </row>
    <row r="28" spans="1:6" s="69" customFormat="1" ht="20.100000000000001" customHeight="1" thickTop="1">
      <c r="A28" s="84"/>
      <c r="B28" s="82"/>
      <c r="C28" s="95"/>
      <c r="D28" s="417"/>
      <c r="E28" s="418"/>
      <c r="F28" s="113"/>
    </row>
    <row r="29" spans="1:6" s="69" customFormat="1" ht="20.100000000000001" customHeight="1">
      <c r="A29" s="78" t="s">
        <v>1504</v>
      </c>
      <c r="B29" s="79" t="s">
        <v>151</v>
      </c>
      <c r="C29" s="80"/>
      <c r="D29" s="80"/>
      <c r="E29" s="80"/>
      <c r="F29" s="113"/>
    </row>
    <row r="30" spans="1:6" s="69" customFormat="1" ht="20.100000000000001" customHeight="1">
      <c r="A30" s="81" t="str">
        <f>'EPG.Rekapitulacija elektro dela'!A10</f>
        <v>EPG9.</v>
      </c>
      <c r="B30" s="82" t="str">
        <f>'EPG.Rekapitulacija elektro dela'!B10</f>
        <v>SVETILKE</v>
      </c>
      <c r="C30" s="83">
        <f>'EPG.Rekapitulacija elektro dela'!C10</f>
        <v>0</v>
      </c>
      <c r="D30" s="421">
        <f>'EPG.Rekapitulacija elektro dela'!D10</f>
        <v>0</v>
      </c>
      <c r="E30" s="432">
        <f t="shared" ref="E30:E37" si="2">+C30-D30</f>
        <v>0</v>
      </c>
      <c r="F30" s="113"/>
    </row>
    <row r="31" spans="1:6" s="69" customFormat="1" ht="20.100000000000001" customHeight="1">
      <c r="A31" s="81" t="str">
        <f>'EPG.Rekapitulacija elektro dela'!A11</f>
        <v>EPG10.</v>
      </c>
      <c r="B31" s="82" t="str">
        <f>'EPG.Rekapitulacija elektro dela'!B11</f>
        <v>MONTAŽNI MATERIAL</v>
      </c>
      <c r="C31" s="96">
        <f>'EPG.Rekapitulacija elektro dela'!C11</f>
        <v>0</v>
      </c>
      <c r="D31" s="421">
        <f>'EPG.Rekapitulacija elektro dela'!D11</f>
        <v>0</v>
      </c>
      <c r="E31" s="432">
        <f t="shared" si="2"/>
        <v>0</v>
      </c>
      <c r="F31" s="113"/>
    </row>
    <row r="32" spans="1:6" s="69" customFormat="1" ht="20.100000000000001" customHeight="1">
      <c r="A32" s="81" t="str">
        <f>'EPG.Rekapitulacija elektro dela'!A12</f>
        <v>EPG11</v>
      </c>
      <c r="B32" s="82" t="str">
        <f>'EPG.Rekapitulacija elektro dela'!B12</f>
        <v>RAZDELILNIKI</v>
      </c>
      <c r="C32" s="83">
        <f>'EPG.Rekapitulacija elektro dela'!C12</f>
        <v>0</v>
      </c>
      <c r="D32" s="421">
        <f>'EPG.Rekapitulacija elektro dela'!D12</f>
        <v>0</v>
      </c>
      <c r="E32" s="432">
        <f t="shared" si="2"/>
        <v>0</v>
      </c>
      <c r="F32" s="113"/>
    </row>
    <row r="33" spans="1:6" s="69" customFormat="1" ht="20.100000000000001" customHeight="1">
      <c r="A33" s="81" t="str">
        <f>'EPG.Rekapitulacija elektro dela'!A13</f>
        <v>EPG12.</v>
      </c>
      <c r="B33" s="97" t="str">
        <f>'EPG.Rekapitulacija elektro dela'!B13</f>
        <v>STRELOVOD</v>
      </c>
      <c r="C33" s="83">
        <f>'EPG.Rekapitulacija elektro dela'!C13</f>
        <v>0</v>
      </c>
      <c r="D33" s="421">
        <f>'EPG.Rekapitulacija elektro dela'!D13</f>
        <v>0</v>
      </c>
      <c r="E33" s="432">
        <f t="shared" si="2"/>
        <v>0</v>
      </c>
      <c r="F33" s="113"/>
    </row>
    <row r="34" spans="1:6" s="69" customFormat="1" ht="20.100000000000001" customHeight="1">
      <c r="A34" s="81" t="str">
        <f>'EPG.Rekapitulacija elektro dela'!A14</f>
        <v>EPG13.</v>
      </c>
      <c r="B34" s="97" t="str">
        <f>'EPG.Rekapitulacija elektro dela'!B14</f>
        <v>JAVLJANJE PLINA</v>
      </c>
      <c r="C34" s="83">
        <f>'EPG.Rekapitulacija elektro dela'!C14</f>
        <v>0</v>
      </c>
      <c r="D34" s="421">
        <f>'EPG.Rekapitulacija elektro dela'!D14</f>
        <v>0</v>
      </c>
      <c r="E34" s="432">
        <f t="shared" si="2"/>
        <v>0</v>
      </c>
      <c r="F34" s="113"/>
    </row>
    <row r="35" spans="1:6" s="69" customFormat="1" ht="20.100000000000001" customHeight="1">
      <c r="A35" s="81" t="str">
        <f>'EPG.Rekapitulacija elektro dela'!A15</f>
        <v>EPG14.</v>
      </c>
      <c r="B35" s="97" t="str">
        <f>'EPG.Rekapitulacija elektro dela'!B15</f>
        <v>OSTALE OBVEZNOSTI</v>
      </c>
      <c r="C35" s="83">
        <f>'EPG.Rekapitulacija elektro dela'!C15</f>
        <v>0</v>
      </c>
      <c r="D35" s="421">
        <f>'EPG.Rekapitulacija elektro dela'!D15</f>
        <v>0</v>
      </c>
      <c r="E35" s="432">
        <f t="shared" si="2"/>
        <v>0</v>
      </c>
      <c r="F35" s="113"/>
    </row>
    <row r="36" spans="1:6" s="69" customFormat="1" ht="20.100000000000001" customHeight="1">
      <c r="A36" s="81" t="str">
        <f>'EPG.Rekapitulacija elektro dela'!A16</f>
        <v>EPG</v>
      </c>
      <c r="B36" s="97" t="str">
        <f>'EPG.Rekapitulacija elektro dela'!B16</f>
        <v xml:space="preserve">PROJEKTANTSKI NADZOR. </v>
      </c>
      <c r="C36" s="83">
        <f>'EPG.Rekapitulacija elektro dela'!C16</f>
        <v>0</v>
      </c>
      <c r="D36" s="421">
        <f>'EPG.Rekapitulacija elektro dela'!D16</f>
        <v>0</v>
      </c>
      <c r="E36" s="432">
        <f t="shared" si="2"/>
        <v>0</v>
      </c>
      <c r="F36" s="113"/>
    </row>
    <row r="37" spans="1:6" s="69" customFormat="1" ht="33.75">
      <c r="A37" s="98"/>
      <c r="B37" s="88" t="s">
        <v>28</v>
      </c>
      <c r="C37" s="552">
        <f>SUM(C30:C36)*0.1</f>
        <v>0</v>
      </c>
      <c r="D37" s="553">
        <f>+C37*'B.Skupna rekapitulacija'!C9</f>
        <v>0</v>
      </c>
      <c r="E37" s="551">
        <f t="shared" si="2"/>
        <v>0</v>
      </c>
      <c r="F37" s="113"/>
    </row>
    <row r="38" spans="1:6" s="69" customFormat="1" ht="20.100000000000001" customHeight="1" thickBot="1">
      <c r="A38" s="94" t="s">
        <v>1504</v>
      </c>
      <c r="B38" s="89" t="s">
        <v>241</v>
      </c>
      <c r="C38" s="433">
        <f>SUM(C30:C37)</f>
        <v>0</v>
      </c>
      <c r="D38" s="433">
        <f>SUM(D30:D37)</f>
        <v>0</v>
      </c>
      <c r="E38" s="440">
        <f>SUM(E30:E37)</f>
        <v>0</v>
      </c>
      <c r="F38" s="113"/>
    </row>
    <row r="39" spans="1:6" s="69" customFormat="1" ht="20.100000000000001" customHeight="1" thickTop="1">
      <c r="A39" s="84"/>
      <c r="B39" s="82"/>
      <c r="C39" s="95"/>
      <c r="D39" s="417"/>
      <c r="E39" s="418"/>
      <c r="F39" s="113"/>
    </row>
    <row r="40" spans="1:6" s="69" customFormat="1" ht="20.100000000000001" customHeight="1">
      <c r="A40" s="78" t="s">
        <v>1523</v>
      </c>
      <c r="B40" s="79" t="s">
        <v>152</v>
      </c>
      <c r="C40" s="101"/>
      <c r="D40" s="80"/>
      <c r="E40" s="80"/>
      <c r="F40" s="113"/>
    </row>
    <row r="41" spans="1:6" s="69" customFormat="1" ht="20.100000000000001" customHeight="1">
      <c r="A41" s="84" t="s">
        <v>1507</v>
      </c>
      <c r="B41" s="85" t="s">
        <v>983</v>
      </c>
      <c r="C41" s="86">
        <f>'EPH15. Hlajenje'!$F$117</f>
        <v>0</v>
      </c>
      <c r="D41" s="421">
        <f>'EPH15. Hlajenje'!$H$117</f>
        <v>0</v>
      </c>
      <c r="E41" s="432">
        <f t="shared" ref="E41:E44" si="3">+C41-D41</f>
        <v>0</v>
      </c>
      <c r="F41" s="113"/>
    </row>
    <row r="42" spans="1:6" s="69" customFormat="1" ht="20.100000000000001" customHeight="1">
      <c r="A42" s="84" t="s">
        <v>1508</v>
      </c>
      <c r="B42" s="85" t="s">
        <v>738</v>
      </c>
      <c r="C42" s="86">
        <f>EPH16.Prezračevanje!$F$92</f>
        <v>0</v>
      </c>
      <c r="D42" s="421">
        <f>EPH16.Prezračevanje!$H$92</f>
        <v>0</v>
      </c>
      <c r="E42" s="432">
        <f t="shared" si="3"/>
        <v>0</v>
      </c>
      <c r="F42" s="113"/>
    </row>
    <row r="43" spans="1:6" s="69" customFormat="1" ht="20.100000000000001" customHeight="1">
      <c r="A43" s="84" t="str">
        <f>'EPH.Rek. strojnih dela'!A12</f>
        <v>EPH</v>
      </c>
      <c r="B43" s="85" t="str">
        <f>'EPH.Rek. strojnih dela'!B12</f>
        <v xml:space="preserve">PROJEKTANTSKI NADZOR. </v>
      </c>
      <c r="C43" s="86">
        <f>'EPH.Rek. strojnih dela'!C12</f>
        <v>0</v>
      </c>
      <c r="D43" s="421">
        <f>'EPH.Rek. strojnih dela'!D12</f>
        <v>0</v>
      </c>
      <c r="E43" s="432">
        <f t="shared" si="3"/>
        <v>0</v>
      </c>
      <c r="F43" s="113"/>
    </row>
    <row r="44" spans="1:6" s="69" customFormat="1" ht="33.75">
      <c r="A44" s="84"/>
      <c r="B44" s="88" t="s">
        <v>28</v>
      </c>
      <c r="C44" s="549">
        <f>SUM(C41:C43)*0.1</f>
        <v>0</v>
      </c>
      <c r="D44" s="553">
        <f>+C44*'B.Skupna rekapitulacija'!C9</f>
        <v>0</v>
      </c>
      <c r="E44" s="551">
        <f t="shared" si="3"/>
        <v>0</v>
      </c>
      <c r="F44" s="113"/>
    </row>
    <row r="45" spans="1:6" s="69" customFormat="1" ht="20.100000000000001" customHeight="1" thickBot="1">
      <c r="A45" s="94" t="s">
        <v>1523</v>
      </c>
      <c r="B45" s="89" t="s">
        <v>611</v>
      </c>
      <c r="C45" s="433">
        <f>SUM(C41:C44)</f>
        <v>0</v>
      </c>
      <c r="D45" s="433">
        <f>SUM(D41:D44)</f>
        <v>0</v>
      </c>
      <c r="E45" s="440">
        <f>SUM(E41:E44)</f>
        <v>0</v>
      </c>
      <c r="F45" s="113"/>
    </row>
    <row r="46" spans="1:6" s="100" customFormat="1" ht="20.100000000000001" customHeight="1" thickTop="1">
      <c r="A46" s="84"/>
      <c r="B46" s="85"/>
      <c r="C46" s="99"/>
      <c r="D46" s="417"/>
      <c r="E46" s="418"/>
      <c r="F46" s="113"/>
    </row>
    <row r="47" spans="1:6" s="69" customFormat="1" ht="48" thickBot="1">
      <c r="A47" s="450" t="s">
        <v>1524</v>
      </c>
      <c r="B47" s="89" t="s">
        <v>29</v>
      </c>
      <c r="C47" s="90"/>
      <c r="D47" s="415"/>
      <c r="E47" s="440">
        <f>+E45+E38+E27+E18</f>
        <v>0</v>
      </c>
      <c r="F47" s="113"/>
    </row>
    <row r="48" spans="1:6" s="69" customFormat="1" ht="16.5" thickTop="1">
      <c r="A48" s="84"/>
      <c r="B48" s="102"/>
      <c r="C48" s="95"/>
      <c r="D48" s="417"/>
      <c r="E48" s="418"/>
    </row>
    <row r="49" spans="1:5" s="69" customFormat="1" ht="20.100000000000001" customHeight="1" thickBot="1">
      <c r="A49" s="94"/>
      <c r="B49" s="89" t="s">
        <v>32</v>
      </c>
      <c r="C49" s="90"/>
      <c r="D49" s="415"/>
      <c r="E49" s="440">
        <f>+E47</f>
        <v>0</v>
      </c>
    </row>
    <row r="50" spans="1:5" s="69" customFormat="1" ht="20.100000000000001" customHeight="1" thickTop="1">
      <c r="A50" s="103"/>
      <c r="B50" s="104" t="s">
        <v>24</v>
      </c>
      <c r="C50" s="105"/>
      <c r="D50" s="417"/>
      <c r="E50" s="643">
        <f>+E49*0.22</f>
        <v>0</v>
      </c>
    </row>
    <row r="51" spans="1:5" s="147" customFormat="1" ht="48" thickBot="1">
      <c r="A51" s="450" t="s">
        <v>1524</v>
      </c>
      <c r="B51" s="151" t="s">
        <v>31</v>
      </c>
      <c r="C51" s="152"/>
      <c r="D51" s="415"/>
      <c r="E51" s="440">
        <f>SUM(E49:E50)</f>
        <v>0</v>
      </c>
    </row>
    <row r="52" spans="1:5" ht="15.75" customHeight="1" thickTop="1"/>
  </sheetData>
  <sheetProtection algorithmName="SHA-512" hashValue="nD5UbUK3GY7GawpXpvJWrSTNto3/GEAIlo62loNEmS12+MFn9XSvduJwI8bnfNo7hM27JVeZYH/Ccqjgv9HbJA==" saltValue="gSUWcLSfmd0txQpRz0vp5w==" spinCount="100000" sheet="1" objects="1" scenarios="1"/>
  <pageMargins left="0.59055118110236227" right="0.19685039370078741" top="0.74803149606299213" bottom="0.74803149606299213" header="0.31496062992125984" footer="0.31496062992125984"/>
  <pageSetup scale="73" firstPageNumber="6" fitToHeight="0" orientation="portrait" useFirstPageNumber="1" r:id="rId1"/>
  <headerFooter>
    <oddHeader>&amp;L&amp;9ENERGETSKA SANACIJA OBJEKTA VRTEC VRHOVCI ENOTA VRHOVCI, PRI KATERI SE UPOŠTEVAJO OKOLJSKI VIDIKI</oddHeader>
    <oddFooter>&amp;L&amp;A&amp;R&amp;P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J368"/>
  <sheetViews>
    <sheetView showZeros="0" zoomScaleNormal="100" workbookViewId="0">
      <selection activeCell="M20" sqref="M20"/>
    </sheetView>
  </sheetViews>
  <sheetFormatPr defaultColWidth="9.42578125" defaultRowHeight="15"/>
  <cols>
    <col min="1" max="1" width="10.28515625" style="198" bestFit="1" customWidth="1"/>
    <col min="2" max="2" width="45.5703125" style="29" customWidth="1"/>
    <col min="3" max="3" width="7.85546875" style="70" bestFit="1" customWidth="1"/>
    <col min="4" max="4" width="8.42578125" style="70" customWidth="1"/>
    <col min="5" max="5" width="11.42578125" style="41" bestFit="1" customWidth="1"/>
    <col min="6" max="6" width="16.42578125" style="41" bestFit="1" customWidth="1"/>
    <col min="7" max="7" width="16.5703125" style="29" customWidth="1"/>
    <col min="8" max="8" width="18" style="50" bestFit="1" customWidth="1"/>
    <col min="9" max="9" width="22.5703125" style="29" bestFit="1" customWidth="1"/>
    <col min="10" max="10" width="18" style="29" bestFit="1" customWidth="1"/>
    <col min="11" max="16384" width="9.42578125" style="29"/>
  </cols>
  <sheetData>
    <row r="1" spans="1:10" s="147" customFormat="1" ht="18.75">
      <c r="A1" s="278" t="s">
        <v>1554</v>
      </c>
      <c r="B1" s="74" t="s">
        <v>39</v>
      </c>
      <c r="C1" s="262"/>
      <c r="D1" s="262"/>
      <c r="E1" s="279"/>
      <c r="F1" s="279"/>
      <c r="G1" s="280"/>
      <c r="H1" s="270"/>
      <c r="I1" s="270"/>
      <c r="J1" s="270"/>
    </row>
    <row r="3" spans="1:10" s="147" customFormat="1" ht="18.75">
      <c r="A3" s="271" t="s">
        <v>1555</v>
      </c>
      <c r="B3" s="266" t="s">
        <v>1562</v>
      </c>
      <c r="C3" s="267"/>
      <c r="D3" s="267"/>
      <c r="E3" s="272"/>
      <c r="F3" s="272"/>
      <c r="G3" s="281"/>
      <c r="H3" s="266"/>
      <c r="I3" s="266"/>
      <c r="J3" s="266"/>
    </row>
    <row r="4" spans="1:10">
      <c r="A4" s="196"/>
      <c r="B4" s="50"/>
    </row>
    <row r="5" spans="1:10" s="39" customFormat="1" ht="12.75">
      <c r="A5" s="422" t="s">
        <v>1514</v>
      </c>
      <c r="B5" s="36" t="s">
        <v>17</v>
      </c>
      <c r="C5" s="37" t="s">
        <v>1515</v>
      </c>
      <c r="D5" s="37" t="s">
        <v>1516</v>
      </c>
      <c r="E5" s="423" t="s">
        <v>1517</v>
      </c>
      <c r="F5" s="38" t="s">
        <v>1518</v>
      </c>
      <c r="G5" s="38" t="s">
        <v>1519</v>
      </c>
      <c r="H5" s="38" t="s">
        <v>1520</v>
      </c>
      <c r="I5" s="424" t="s">
        <v>1521</v>
      </c>
      <c r="J5" s="35" t="s">
        <v>41</v>
      </c>
    </row>
    <row r="6" spans="1:10" s="22" customFormat="1" ht="15" customHeight="1">
      <c r="A6" s="220"/>
      <c r="B6" s="23"/>
      <c r="C6" s="221"/>
      <c r="D6" s="222"/>
      <c r="E6" s="20"/>
      <c r="F6" s="21"/>
      <c r="G6" s="126"/>
      <c r="H6" s="127"/>
    </row>
    <row r="7" spans="1:10" s="22" customFormat="1" ht="15" customHeight="1">
      <c r="A7" s="510"/>
      <c r="B7" s="532" t="s">
        <v>2179</v>
      </c>
      <c r="C7" s="510"/>
      <c r="D7" s="610"/>
      <c r="E7" s="20"/>
      <c r="F7" s="21"/>
      <c r="G7" s="126"/>
      <c r="H7" s="127"/>
    </row>
    <row r="8" spans="1:10" s="22" customFormat="1" ht="15" customHeight="1">
      <c r="A8" s="476">
        <v>1</v>
      </c>
      <c r="B8" s="509" t="s">
        <v>2180</v>
      </c>
      <c r="C8" s="476"/>
      <c r="D8" s="476"/>
      <c r="E8" s="20"/>
      <c r="F8" s="21"/>
      <c r="G8" s="126"/>
      <c r="H8" s="127"/>
    </row>
    <row r="9" spans="1:10" s="22" customFormat="1" ht="15" customHeight="1">
      <c r="A9" s="476"/>
      <c r="B9" s="509" t="s">
        <v>2181</v>
      </c>
      <c r="C9" s="476"/>
      <c r="D9" s="476"/>
      <c r="E9" s="20"/>
      <c r="F9" s="21"/>
      <c r="G9" s="126"/>
      <c r="H9" s="127"/>
    </row>
    <row r="10" spans="1:10" s="22" customFormat="1" ht="15" customHeight="1">
      <c r="A10" s="476"/>
      <c r="B10" s="509" t="s">
        <v>2182</v>
      </c>
      <c r="C10" s="610"/>
      <c r="D10" s="476"/>
      <c r="E10" s="20"/>
      <c r="F10" s="21"/>
      <c r="G10" s="126"/>
      <c r="H10" s="127"/>
    </row>
    <row r="11" spans="1:10" s="22" customFormat="1" ht="15" customHeight="1">
      <c r="A11" s="476"/>
      <c r="B11" s="509" t="s">
        <v>2183</v>
      </c>
      <c r="C11" s="610"/>
      <c r="D11" s="476"/>
      <c r="E11" s="20"/>
      <c r="F11" s="21"/>
      <c r="G11" s="126"/>
      <c r="H11" s="127"/>
    </row>
    <row r="12" spans="1:10" s="22" customFormat="1" ht="15" customHeight="1">
      <c r="A12" s="476"/>
      <c r="B12" s="509" t="s">
        <v>2184</v>
      </c>
      <c r="C12" s="610"/>
      <c r="D12" s="476"/>
      <c r="E12" s="20"/>
      <c r="F12" s="21"/>
      <c r="G12" s="126"/>
      <c r="H12" s="127"/>
    </row>
    <row r="13" spans="1:10" s="22" customFormat="1" ht="15" customHeight="1">
      <c r="A13" s="476"/>
      <c r="B13" s="509" t="s">
        <v>2185</v>
      </c>
      <c r="C13" s="610"/>
      <c r="D13" s="476"/>
      <c r="E13" s="20"/>
      <c r="F13" s="21"/>
      <c r="G13" s="126"/>
      <c r="H13" s="127"/>
    </row>
    <row r="14" spans="1:10" s="22" customFormat="1" ht="15" customHeight="1">
      <c r="A14" s="476"/>
      <c r="B14" s="509" t="s">
        <v>2186</v>
      </c>
      <c r="C14" s="610"/>
      <c r="D14" s="476"/>
      <c r="E14" s="20"/>
      <c r="F14" s="21"/>
      <c r="G14" s="126"/>
      <c r="H14" s="127"/>
    </row>
    <row r="15" spans="1:10" s="22" customFormat="1" ht="15" customHeight="1">
      <c r="A15" s="476"/>
      <c r="B15" s="509" t="s">
        <v>2187</v>
      </c>
      <c r="C15" s="610"/>
      <c r="D15" s="476"/>
      <c r="E15" s="20"/>
      <c r="F15" s="21"/>
      <c r="G15" s="126"/>
      <c r="H15" s="127"/>
    </row>
    <row r="16" spans="1:10" s="22" customFormat="1" ht="15" customHeight="1">
      <c r="A16" s="476"/>
      <c r="B16" s="509" t="s">
        <v>2188</v>
      </c>
      <c r="C16" s="610"/>
      <c r="D16" s="476"/>
      <c r="E16" s="20"/>
      <c r="F16" s="21"/>
      <c r="G16" s="126"/>
      <c r="H16" s="127"/>
    </row>
    <row r="17" spans="1:10" s="22" customFormat="1" ht="15" customHeight="1">
      <c r="A17" s="476"/>
      <c r="B17" s="509" t="s">
        <v>2189</v>
      </c>
      <c r="C17" s="610"/>
      <c r="D17" s="476"/>
      <c r="E17" s="20"/>
      <c r="F17" s="21"/>
      <c r="G17" s="126"/>
      <c r="H17" s="127"/>
    </row>
    <row r="18" spans="1:10" s="22" customFormat="1" ht="15" customHeight="1">
      <c r="A18" s="476"/>
      <c r="B18" s="509" t="s">
        <v>2190</v>
      </c>
      <c r="C18" s="610"/>
      <c r="D18" s="476"/>
      <c r="E18" s="20"/>
      <c r="F18" s="21"/>
      <c r="G18" s="126"/>
      <c r="H18" s="127"/>
    </row>
    <row r="19" spans="1:10" s="22" customFormat="1" ht="15" customHeight="1">
      <c r="A19" s="476"/>
      <c r="B19" s="509" t="s">
        <v>2191</v>
      </c>
      <c r="C19" s="626" t="s">
        <v>15</v>
      </c>
      <c r="D19" s="610">
        <v>1</v>
      </c>
      <c r="E19" s="604"/>
      <c r="F19" s="72">
        <f>+E19*D19</f>
        <v>0</v>
      </c>
      <c r="G19" s="425">
        <f>+E19*'B.Skupna rekapitulacija'!$C$9</f>
        <v>0</v>
      </c>
      <c r="H19" s="425">
        <f>+G19*D19</f>
        <v>0</v>
      </c>
      <c r="I19" s="427">
        <f>+E19*(1-'B.Skupna rekapitulacija'!$C$9)</f>
        <v>0</v>
      </c>
      <c r="J19" s="426">
        <f>+I19*D19</f>
        <v>0</v>
      </c>
    </row>
    <row r="20" spans="1:10" s="22" customFormat="1" ht="114.75">
      <c r="A20" s="510"/>
      <c r="B20" s="639" t="s">
        <v>3081</v>
      </c>
      <c r="C20" s="119"/>
      <c r="D20" s="610"/>
      <c r="E20" s="625"/>
      <c r="F20" s="21"/>
      <c r="G20" s="126"/>
      <c r="H20" s="127"/>
    </row>
    <row r="21" spans="1:10" s="22" customFormat="1" ht="15" customHeight="1">
      <c r="A21" s="510"/>
      <c r="B21" s="509"/>
      <c r="C21" s="119"/>
      <c r="D21" s="610"/>
      <c r="E21" s="625"/>
      <c r="F21" s="21"/>
      <c r="G21" s="126"/>
      <c r="H21" s="127"/>
    </row>
    <row r="22" spans="1:10" s="22" customFormat="1" ht="15" customHeight="1">
      <c r="A22" s="476">
        <v>2</v>
      </c>
      <c r="B22" s="509" t="s">
        <v>2192</v>
      </c>
      <c r="C22" s="626" t="s">
        <v>15</v>
      </c>
      <c r="D22" s="610">
        <v>1</v>
      </c>
      <c r="E22" s="604"/>
      <c r="F22" s="72">
        <f>+E22*D22</f>
        <v>0</v>
      </c>
      <c r="G22" s="425">
        <f>+E22*'B.Skupna rekapitulacija'!$C$9</f>
        <v>0</v>
      </c>
      <c r="H22" s="425">
        <f>+G22*D22</f>
        <v>0</v>
      </c>
      <c r="I22" s="427">
        <f>+E22*(1-'B.Skupna rekapitulacija'!$C$9)</f>
        <v>0</v>
      </c>
      <c r="J22" s="426">
        <f>+I22*D22</f>
        <v>0</v>
      </c>
    </row>
    <row r="23" spans="1:10" s="22" customFormat="1" ht="114.75">
      <c r="A23" s="510"/>
      <c r="B23" s="639" t="s">
        <v>3081</v>
      </c>
      <c r="C23" s="119"/>
      <c r="D23" s="533"/>
      <c r="E23" s="628"/>
      <c r="F23" s="21"/>
      <c r="G23" s="126"/>
      <c r="H23" s="127"/>
    </row>
    <row r="24" spans="1:10" s="22" customFormat="1" ht="15" customHeight="1">
      <c r="A24" s="510"/>
      <c r="B24" s="509"/>
      <c r="C24" s="119"/>
      <c r="D24" s="533"/>
      <c r="E24" s="628"/>
      <c r="F24" s="21"/>
      <c r="G24" s="126"/>
      <c r="H24" s="127"/>
    </row>
    <row r="25" spans="1:10" s="22" customFormat="1" ht="15" customHeight="1">
      <c r="A25" s="510"/>
      <c r="B25" s="532" t="s">
        <v>2193</v>
      </c>
      <c r="C25" s="119"/>
      <c r="D25" s="610"/>
      <c r="E25" s="625"/>
      <c r="F25" s="21"/>
      <c r="G25" s="126"/>
      <c r="H25" s="127"/>
    </row>
    <row r="26" spans="1:10" s="22" customFormat="1" ht="15" customHeight="1">
      <c r="A26" s="476">
        <v>3</v>
      </c>
      <c r="B26" s="509" t="s">
        <v>2194</v>
      </c>
      <c r="C26" s="119"/>
      <c r="D26" s="610"/>
      <c r="E26" s="625"/>
      <c r="F26" s="21"/>
      <c r="G26" s="126"/>
      <c r="H26" s="127"/>
    </row>
    <row r="27" spans="1:10" s="22" customFormat="1" ht="15" customHeight="1">
      <c r="A27" s="476"/>
      <c r="B27" s="509" t="s">
        <v>2195</v>
      </c>
      <c r="C27" s="119"/>
      <c r="D27" s="610"/>
      <c r="E27" s="625"/>
      <c r="F27" s="21"/>
      <c r="G27" s="126"/>
      <c r="H27" s="127"/>
    </row>
    <row r="28" spans="1:10" s="22" customFormat="1" ht="15" customHeight="1">
      <c r="A28" s="476"/>
      <c r="B28" s="509" t="s">
        <v>2196</v>
      </c>
      <c r="C28" s="119"/>
      <c r="D28" s="610"/>
      <c r="E28" s="625"/>
      <c r="F28" s="21"/>
      <c r="G28" s="126"/>
      <c r="H28" s="127"/>
    </row>
    <row r="29" spans="1:10" s="22" customFormat="1" ht="15" customHeight="1">
      <c r="A29" s="476"/>
      <c r="B29" s="509" t="s">
        <v>2197</v>
      </c>
      <c r="C29" s="119"/>
      <c r="D29" s="610"/>
      <c r="E29" s="625"/>
      <c r="F29" s="21"/>
      <c r="G29" s="126"/>
      <c r="H29" s="127"/>
    </row>
    <row r="30" spans="1:10" s="22" customFormat="1" ht="15" customHeight="1">
      <c r="A30" s="476"/>
      <c r="B30" s="509" t="s">
        <v>2198</v>
      </c>
      <c r="C30" s="119"/>
      <c r="D30" s="610"/>
      <c r="E30" s="625"/>
      <c r="F30" s="21"/>
      <c r="G30" s="126"/>
      <c r="H30" s="127"/>
    </row>
    <row r="31" spans="1:10" s="22" customFormat="1" ht="15" customHeight="1">
      <c r="A31" s="476"/>
      <c r="B31" s="509" t="s">
        <v>2199</v>
      </c>
      <c r="C31" s="626" t="s">
        <v>15</v>
      </c>
      <c r="D31" s="610">
        <v>1</v>
      </c>
      <c r="E31" s="604"/>
      <c r="F31" s="72">
        <f>+E31*D31</f>
        <v>0</v>
      </c>
      <c r="G31" s="425">
        <f>+E31*'B.Skupna rekapitulacija'!$C$9</f>
        <v>0</v>
      </c>
      <c r="H31" s="425">
        <f>+G31*D31</f>
        <v>0</v>
      </c>
      <c r="I31" s="427">
        <f>+E31*(1-'B.Skupna rekapitulacija'!$C$9)</f>
        <v>0</v>
      </c>
      <c r="J31" s="426">
        <f>+I31*D31</f>
        <v>0</v>
      </c>
    </row>
    <row r="32" spans="1:10" s="22" customFormat="1" ht="15" customHeight="1">
      <c r="A32" s="510"/>
      <c r="B32" s="509"/>
      <c r="C32" s="119"/>
      <c r="D32" s="610"/>
      <c r="E32" s="625"/>
      <c r="F32" s="21"/>
      <c r="G32" s="126"/>
      <c r="H32" s="127"/>
    </row>
    <row r="33" spans="1:10" s="22" customFormat="1" ht="15" customHeight="1">
      <c r="A33" s="476">
        <v>4</v>
      </c>
      <c r="B33" s="509" t="s">
        <v>2200</v>
      </c>
      <c r="C33" s="626" t="s">
        <v>14</v>
      </c>
      <c r="D33" s="610">
        <v>2</v>
      </c>
      <c r="E33" s="604"/>
      <c r="F33" s="72">
        <f>+E33*D33</f>
        <v>0</v>
      </c>
      <c r="G33" s="425">
        <f>+E33*'B.Skupna rekapitulacija'!$C$9</f>
        <v>0</v>
      </c>
      <c r="H33" s="425">
        <f>+G33*D33</f>
        <v>0</v>
      </c>
      <c r="I33" s="427">
        <f>+E33*(1-'B.Skupna rekapitulacija'!$C$9)</f>
        <v>0</v>
      </c>
      <c r="J33" s="426">
        <f>+I33*D33</f>
        <v>0</v>
      </c>
    </row>
    <row r="34" spans="1:10" s="22" customFormat="1" ht="15" customHeight="1">
      <c r="A34" s="510"/>
      <c r="B34" s="509"/>
      <c r="C34" s="119"/>
      <c r="D34" s="533"/>
      <c r="E34" s="628"/>
      <c r="F34" s="21"/>
      <c r="G34" s="126"/>
      <c r="H34" s="127"/>
    </row>
    <row r="35" spans="1:10" s="22" customFormat="1" ht="15" customHeight="1">
      <c r="A35" s="510"/>
      <c r="B35" s="532" t="s">
        <v>2201</v>
      </c>
      <c r="C35" s="119"/>
      <c r="D35" s="610"/>
      <c r="E35" s="625"/>
      <c r="F35" s="21"/>
      <c r="G35" s="126"/>
      <c r="H35" s="127"/>
    </row>
    <row r="36" spans="1:10" s="22" customFormat="1" ht="15" customHeight="1">
      <c r="A36" s="476">
        <v>5</v>
      </c>
      <c r="B36" s="509" t="s">
        <v>2202</v>
      </c>
      <c r="C36" s="119"/>
      <c r="D36" s="610"/>
      <c r="E36" s="625"/>
      <c r="F36" s="21"/>
      <c r="G36" s="126"/>
      <c r="H36" s="127"/>
    </row>
    <row r="37" spans="1:10" s="22" customFormat="1" ht="15" customHeight="1">
      <c r="A37" s="476"/>
      <c r="B37" s="509" t="s">
        <v>2203</v>
      </c>
      <c r="C37" s="119"/>
      <c r="D37" s="610"/>
      <c r="E37" s="625"/>
      <c r="F37" s="21"/>
      <c r="G37" s="126"/>
      <c r="H37" s="127"/>
    </row>
    <row r="38" spans="1:10" s="22" customFormat="1" ht="15" customHeight="1">
      <c r="A38" s="476"/>
      <c r="B38" s="509" t="s">
        <v>2204</v>
      </c>
      <c r="C38" s="119"/>
      <c r="D38" s="610"/>
      <c r="E38" s="625"/>
      <c r="F38" s="21"/>
      <c r="G38" s="126"/>
      <c r="H38" s="127"/>
    </row>
    <row r="39" spans="1:10" s="22" customFormat="1" ht="15" customHeight="1">
      <c r="A39" s="476"/>
      <c r="B39" s="509" t="s">
        <v>2205</v>
      </c>
      <c r="C39" s="119"/>
      <c r="D39" s="610"/>
      <c r="E39" s="625"/>
      <c r="F39" s="21"/>
      <c r="G39" s="126"/>
      <c r="H39" s="127"/>
    </row>
    <row r="40" spans="1:10" s="22" customFormat="1" ht="15" customHeight="1">
      <c r="A40" s="476"/>
      <c r="B40" s="509" t="s">
        <v>2206</v>
      </c>
      <c r="C40" s="626" t="s">
        <v>15</v>
      </c>
      <c r="D40" s="610">
        <v>1</v>
      </c>
      <c r="E40" s="604"/>
      <c r="F40" s="72">
        <f>+E40*D40</f>
        <v>0</v>
      </c>
      <c r="G40" s="425">
        <f>+E40*'B.Skupna rekapitulacija'!$C$9</f>
        <v>0</v>
      </c>
      <c r="H40" s="425">
        <f>+G40*D40</f>
        <v>0</v>
      </c>
      <c r="I40" s="427">
        <f>+E40*(1-'B.Skupna rekapitulacija'!$C$9)</f>
        <v>0</v>
      </c>
      <c r="J40" s="426">
        <f>+I40*D40</f>
        <v>0</v>
      </c>
    </row>
    <row r="41" spans="1:10" s="22" customFormat="1" ht="15" customHeight="1">
      <c r="A41" s="510"/>
      <c r="B41" s="509"/>
      <c r="C41" s="119"/>
      <c r="D41" s="610"/>
      <c r="E41" s="625"/>
      <c r="F41" s="21"/>
      <c r="G41" s="126"/>
      <c r="H41" s="127"/>
    </row>
    <row r="42" spans="1:10" s="22" customFormat="1" ht="15" customHeight="1">
      <c r="A42" s="476">
        <v>6</v>
      </c>
      <c r="B42" s="509" t="s">
        <v>2207</v>
      </c>
      <c r="C42" s="119"/>
      <c r="D42" s="610"/>
      <c r="E42" s="625"/>
      <c r="F42" s="21"/>
      <c r="G42" s="126"/>
      <c r="H42" s="127"/>
    </row>
    <row r="43" spans="1:10" s="22" customFormat="1" ht="15" customHeight="1">
      <c r="A43" s="476"/>
      <c r="B43" s="509" t="s">
        <v>2208</v>
      </c>
      <c r="C43" s="626" t="s">
        <v>15</v>
      </c>
      <c r="D43" s="610">
        <v>2</v>
      </c>
      <c r="E43" s="604"/>
      <c r="F43" s="72">
        <f>+E43*D43</f>
        <v>0</v>
      </c>
      <c r="G43" s="425">
        <f>+E43*'B.Skupna rekapitulacija'!$C$9</f>
        <v>0</v>
      </c>
      <c r="H43" s="425">
        <f>+G43*D43</f>
        <v>0</v>
      </c>
      <c r="I43" s="427">
        <f>+E43*(1-'B.Skupna rekapitulacija'!$C$9)</f>
        <v>0</v>
      </c>
      <c r="J43" s="426">
        <f>+I43*D43</f>
        <v>0</v>
      </c>
    </row>
    <row r="44" spans="1:10" s="22" customFormat="1" ht="15" customHeight="1">
      <c r="A44" s="510"/>
      <c r="B44" s="509"/>
      <c r="C44" s="119"/>
      <c r="D44" s="610"/>
      <c r="E44" s="625"/>
      <c r="F44" s="21"/>
      <c r="G44" s="126"/>
      <c r="H44" s="127"/>
    </row>
    <row r="45" spans="1:10" s="22" customFormat="1" ht="15" customHeight="1">
      <c r="A45" s="476">
        <v>7</v>
      </c>
      <c r="B45" s="509" t="s">
        <v>2209</v>
      </c>
      <c r="C45" s="119"/>
      <c r="D45" s="610"/>
      <c r="E45" s="625"/>
      <c r="F45" s="21"/>
      <c r="G45" s="126"/>
      <c r="H45" s="127"/>
    </row>
    <row r="46" spans="1:10" s="22" customFormat="1" ht="15" customHeight="1">
      <c r="A46" s="476"/>
      <c r="B46" s="509" t="s">
        <v>2210</v>
      </c>
      <c r="C46" s="119"/>
      <c r="D46" s="610"/>
      <c r="E46" s="625"/>
      <c r="F46" s="21"/>
      <c r="G46" s="126"/>
      <c r="H46" s="127"/>
    </row>
    <row r="47" spans="1:10" s="22" customFormat="1" ht="15" customHeight="1">
      <c r="A47" s="476"/>
      <c r="B47" s="509" t="s">
        <v>2211</v>
      </c>
      <c r="C47" s="119"/>
      <c r="D47" s="610"/>
      <c r="E47" s="625"/>
      <c r="F47" s="21"/>
      <c r="G47" s="126"/>
      <c r="H47" s="127"/>
    </row>
    <row r="48" spans="1:10" s="22" customFormat="1" ht="15" customHeight="1">
      <c r="A48" s="476"/>
      <c r="B48" s="509" t="s">
        <v>2157</v>
      </c>
      <c r="C48" s="626" t="s">
        <v>14</v>
      </c>
      <c r="D48" s="610">
        <v>36</v>
      </c>
      <c r="E48" s="604"/>
      <c r="F48" s="72">
        <f>+E48*D48</f>
        <v>0</v>
      </c>
      <c r="G48" s="425">
        <f>+E48*'B.Skupna rekapitulacija'!$C$9</f>
        <v>0</v>
      </c>
      <c r="H48" s="425">
        <f>+G48*D48</f>
        <v>0</v>
      </c>
      <c r="I48" s="427">
        <f>+E48*(1-'B.Skupna rekapitulacija'!$C$9)</f>
        <v>0</v>
      </c>
      <c r="J48" s="426">
        <f>+I48*D48</f>
        <v>0</v>
      </c>
    </row>
    <row r="49" spans="1:10" s="22" customFormat="1" ht="15" customHeight="1">
      <c r="A49" s="510"/>
      <c r="B49" s="509"/>
      <c r="C49" s="119"/>
      <c r="D49" s="533"/>
      <c r="E49" s="628"/>
      <c r="F49" s="21"/>
      <c r="G49" s="126"/>
      <c r="H49" s="127"/>
    </row>
    <row r="50" spans="1:10" s="22" customFormat="1" ht="15" customHeight="1">
      <c r="A50" s="510"/>
      <c r="B50" s="532" t="s">
        <v>1724</v>
      </c>
      <c r="C50" s="119"/>
      <c r="D50" s="610"/>
      <c r="E50" s="625"/>
      <c r="F50" s="21"/>
      <c r="G50" s="126"/>
      <c r="H50" s="127"/>
    </row>
    <row r="51" spans="1:10" s="22" customFormat="1" ht="15" customHeight="1">
      <c r="A51" s="476">
        <v>8</v>
      </c>
      <c r="B51" s="509" t="s">
        <v>2212</v>
      </c>
      <c r="C51" s="119"/>
      <c r="D51" s="610"/>
      <c r="E51" s="625"/>
      <c r="F51" s="21"/>
      <c r="G51" s="126"/>
      <c r="H51" s="127"/>
    </row>
    <row r="52" spans="1:10" s="22" customFormat="1" ht="15" customHeight="1">
      <c r="A52" s="476"/>
      <c r="B52" s="509" t="s">
        <v>2213</v>
      </c>
      <c r="C52" s="119"/>
      <c r="D52" s="610"/>
      <c r="E52" s="625"/>
      <c r="F52" s="21"/>
      <c r="G52" s="126"/>
      <c r="H52" s="127"/>
    </row>
    <row r="53" spans="1:10" s="22" customFormat="1" ht="15" customHeight="1">
      <c r="A53" s="476"/>
      <c r="B53" s="509" t="s">
        <v>2214</v>
      </c>
      <c r="C53" s="119"/>
      <c r="D53" s="610"/>
      <c r="E53" s="625"/>
      <c r="F53" s="21"/>
      <c r="G53" s="126"/>
      <c r="H53" s="127"/>
    </row>
    <row r="54" spans="1:10" s="22" customFormat="1" ht="15" customHeight="1">
      <c r="A54" s="476"/>
      <c r="B54" s="509" t="s">
        <v>2157</v>
      </c>
      <c r="C54" s="626" t="s">
        <v>14</v>
      </c>
      <c r="D54" s="610">
        <v>1</v>
      </c>
      <c r="E54" s="604"/>
      <c r="F54" s="72">
        <f>+E54*D54</f>
        <v>0</v>
      </c>
      <c r="G54" s="425">
        <f>+E54*'B.Skupna rekapitulacija'!$C$9</f>
        <v>0</v>
      </c>
      <c r="H54" s="425">
        <f>+G54*D54</f>
        <v>0</v>
      </c>
      <c r="I54" s="427">
        <f>+E54*(1-'B.Skupna rekapitulacija'!$C$9)</f>
        <v>0</v>
      </c>
      <c r="J54" s="426">
        <f>+I54*D54</f>
        <v>0</v>
      </c>
    </row>
    <row r="55" spans="1:10" s="22" customFormat="1" ht="15" customHeight="1">
      <c r="A55" s="510"/>
      <c r="B55" s="509"/>
      <c r="C55" s="119"/>
      <c r="D55" s="610"/>
      <c r="E55" s="625"/>
      <c r="F55" s="21"/>
      <c r="G55" s="126"/>
      <c r="H55" s="127"/>
    </row>
    <row r="56" spans="1:10" s="22" customFormat="1" ht="15" customHeight="1">
      <c r="A56" s="476">
        <v>9</v>
      </c>
      <c r="B56" s="509" t="s">
        <v>2215</v>
      </c>
      <c r="C56" s="626" t="s">
        <v>14</v>
      </c>
      <c r="D56" s="610">
        <v>1</v>
      </c>
      <c r="E56" s="604"/>
      <c r="F56" s="72">
        <f>+E56*D56</f>
        <v>0</v>
      </c>
      <c r="G56" s="425">
        <f>+E56*'B.Skupna rekapitulacija'!$C$9</f>
        <v>0</v>
      </c>
      <c r="H56" s="425">
        <f>+G56*D56</f>
        <v>0</v>
      </c>
      <c r="I56" s="427">
        <f>+E56*(1-'B.Skupna rekapitulacija'!$C$9)</f>
        <v>0</v>
      </c>
      <c r="J56" s="426">
        <f>+I56*D56</f>
        <v>0</v>
      </c>
    </row>
    <row r="57" spans="1:10" s="22" customFormat="1" ht="15" customHeight="1">
      <c r="A57" s="510"/>
      <c r="B57" s="509"/>
      <c r="C57" s="119"/>
      <c r="D57" s="533"/>
      <c r="E57" s="628"/>
      <c r="F57" s="21"/>
      <c r="G57" s="126"/>
      <c r="H57" s="127"/>
    </row>
    <row r="58" spans="1:10" s="22" customFormat="1" ht="15" customHeight="1">
      <c r="A58" s="510"/>
      <c r="B58" s="532" t="s">
        <v>2216</v>
      </c>
      <c r="C58" s="119"/>
      <c r="D58" s="610"/>
      <c r="E58" s="625"/>
      <c r="F58" s="21"/>
      <c r="G58" s="126"/>
      <c r="H58" s="127"/>
    </row>
    <row r="59" spans="1:10" s="22" customFormat="1" ht="15" customHeight="1">
      <c r="A59" s="476">
        <v>10</v>
      </c>
      <c r="B59" s="509" t="s">
        <v>2217</v>
      </c>
      <c r="C59" s="119"/>
      <c r="D59" s="610"/>
      <c r="E59" s="625"/>
      <c r="F59" s="21"/>
      <c r="G59" s="126"/>
      <c r="H59" s="127"/>
    </row>
    <row r="60" spans="1:10" s="22" customFormat="1" ht="15" customHeight="1">
      <c r="A60" s="476"/>
      <c r="B60" s="509" t="s">
        <v>2218</v>
      </c>
      <c r="C60" s="119"/>
      <c r="D60" s="610"/>
      <c r="E60" s="625"/>
      <c r="F60" s="21"/>
      <c r="G60" s="126"/>
      <c r="H60" s="127"/>
    </row>
    <row r="61" spans="1:10" s="22" customFormat="1" ht="15" customHeight="1">
      <c r="A61" s="476"/>
      <c r="B61" s="509" t="s">
        <v>2157</v>
      </c>
      <c r="C61" s="626" t="s">
        <v>15</v>
      </c>
      <c r="D61" s="610">
        <v>9</v>
      </c>
      <c r="E61" s="604"/>
      <c r="F61" s="72">
        <f>+E61*D61</f>
        <v>0</v>
      </c>
      <c r="G61" s="425">
        <f>+E61*'B.Skupna rekapitulacija'!$C$9</f>
        <v>0</v>
      </c>
      <c r="H61" s="425">
        <f>+G61*D61</f>
        <v>0</v>
      </c>
      <c r="I61" s="427">
        <f>+E61*(1-'B.Skupna rekapitulacija'!$C$9)</f>
        <v>0</v>
      </c>
      <c r="J61" s="426">
        <f>+I61*D61</f>
        <v>0</v>
      </c>
    </row>
    <row r="62" spans="1:10" s="22" customFormat="1" ht="15" customHeight="1">
      <c r="A62" s="510"/>
      <c r="B62" s="509"/>
      <c r="C62" s="119"/>
      <c r="D62" s="610"/>
      <c r="E62" s="625"/>
      <c r="F62" s="21"/>
      <c r="G62" s="126"/>
      <c r="H62" s="127"/>
    </row>
    <row r="63" spans="1:10" s="22" customFormat="1" ht="15" customHeight="1">
      <c r="A63" s="476">
        <v>11</v>
      </c>
      <c r="B63" s="509" t="s">
        <v>2219</v>
      </c>
      <c r="C63" s="626" t="s">
        <v>14</v>
      </c>
      <c r="D63" s="610">
        <v>9</v>
      </c>
      <c r="E63" s="604"/>
      <c r="F63" s="72">
        <f>+E63*D63</f>
        <v>0</v>
      </c>
      <c r="G63" s="425">
        <f>+E63*'B.Skupna rekapitulacija'!$C$9</f>
        <v>0</v>
      </c>
      <c r="H63" s="425">
        <f>+G63*D63</f>
        <v>0</v>
      </c>
      <c r="I63" s="427">
        <f>+E63*(1-'B.Skupna rekapitulacija'!$C$9)</f>
        <v>0</v>
      </c>
      <c r="J63" s="426">
        <f>+I63*D63</f>
        <v>0</v>
      </c>
    </row>
    <row r="64" spans="1:10" s="22" customFormat="1" ht="15" customHeight="1">
      <c r="A64" s="510"/>
      <c r="B64" s="509"/>
      <c r="C64" s="119"/>
      <c r="D64" s="533"/>
      <c r="E64" s="628"/>
      <c r="F64" s="21"/>
      <c r="G64" s="126"/>
      <c r="H64" s="127"/>
    </row>
    <row r="65" spans="1:10" s="22" customFormat="1" ht="15" customHeight="1">
      <c r="A65" s="510"/>
      <c r="B65" s="532" t="s">
        <v>2220</v>
      </c>
      <c r="C65" s="119"/>
      <c r="D65" s="610"/>
      <c r="E65" s="625"/>
      <c r="F65" s="21"/>
      <c r="G65" s="126"/>
      <c r="H65" s="127"/>
    </row>
    <row r="66" spans="1:10" s="22" customFormat="1" ht="15" customHeight="1">
      <c r="A66" s="476">
        <v>12</v>
      </c>
      <c r="B66" s="509" t="s">
        <v>2221</v>
      </c>
      <c r="C66" s="119"/>
      <c r="D66" s="610"/>
      <c r="E66" s="625"/>
      <c r="F66" s="21"/>
      <c r="G66" s="126"/>
      <c r="H66" s="127"/>
    </row>
    <row r="67" spans="1:10" s="22" customFormat="1" ht="15" customHeight="1">
      <c r="A67" s="476"/>
      <c r="B67" s="509" t="s">
        <v>2222</v>
      </c>
      <c r="C67" s="119"/>
      <c r="D67" s="610"/>
      <c r="E67" s="625"/>
      <c r="F67" s="21"/>
      <c r="G67" s="126"/>
      <c r="H67" s="127"/>
    </row>
    <row r="68" spans="1:10" s="22" customFormat="1" ht="15" customHeight="1">
      <c r="A68" s="476"/>
      <c r="B68" s="509" t="s">
        <v>2223</v>
      </c>
      <c r="C68" s="119"/>
      <c r="D68" s="610"/>
      <c r="E68" s="625"/>
      <c r="F68" s="21"/>
      <c r="G68" s="126"/>
      <c r="H68" s="127"/>
    </row>
    <row r="69" spans="1:10" s="22" customFormat="1" ht="15" customHeight="1">
      <c r="A69" s="476"/>
      <c r="B69" s="509" t="s">
        <v>2224</v>
      </c>
      <c r="C69" s="119"/>
      <c r="D69" s="610"/>
      <c r="E69" s="625"/>
      <c r="F69" s="21"/>
      <c r="G69" s="126"/>
      <c r="H69" s="127"/>
    </row>
    <row r="70" spans="1:10" s="22" customFormat="1" ht="15" customHeight="1">
      <c r="A70" s="476"/>
      <c r="B70" s="509" t="s">
        <v>2225</v>
      </c>
      <c r="C70" s="119"/>
      <c r="D70" s="610"/>
      <c r="E70" s="625"/>
      <c r="F70" s="21"/>
      <c r="G70" s="126"/>
      <c r="H70" s="127"/>
    </row>
    <row r="71" spans="1:10" s="22" customFormat="1" ht="15" customHeight="1">
      <c r="A71" s="476"/>
      <c r="B71" s="509" t="s">
        <v>2226</v>
      </c>
      <c r="C71" s="119"/>
      <c r="D71" s="610"/>
      <c r="E71" s="625"/>
      <c r="F71" s="21"/>
      <c r="G71" s="126"/>
      <c r="H71" s="127"/>
    </row>
    <row r="72" spans="1:10" s="22" customFormat="1" ht="15" customHeight="1">
      <c r="A72" s="476"/>
      <c r="B72" s="509" t="s">
        <v>2157</v>
      </c>
      <c r="C72" s="626" t="s">
        <v>15</v>
      </c>
      <c r="D72" s="610">
        <v>83</v>
      </c>
      <c r="E72" s="604"/>
      <c r="F72" s="72">
        <f>+E72*D72</f>
        <v>0</v>
      </c>
      <c r="G72" s="425">
        <f>+E72*'B.Skupna rekapitulacija'!$C$9</f>
        <v>0</v>
      </c>
      <c r="H72" s="425">
        <f>+G72*D72</f>
        <v>0</v>
      </c>
      <c r="I72" s="427">
        <f>+E72*(1-'B.Skupna rekapitulacija'!$C$9)</f>
        <v>0</v>
      </c>
      <c r="J72" s="426">
        <f>+I72*D72</f>
        <v>0</v>
      </c>
    </row>
    <row r="73" spans="1:10" s="22" customFormat="1" ht="15" customHeight="1">
      <c r="A73" s="510"/>
      <c r="B73" s="509"/>
      <c r="C73" s="119"/>
      <c r="D73" s="610"/>
      <c r="E73" s="625"/>
      <c r="F73" s="21"/>
      <c r="G73" s="126"/>
      <c r="H73" s="127"/>
    </row>
    <row r="74" spans="1:10" s="22" customFormat="1" ht="15" customHeight="1">
      <c r="A74" s="476">
        <v>13</v>
      </c>
      <c r="B74" s="509" t="s">
        <v>2227</v>
      </c>
      <c r="C74" s="119"/>
      <c r="D74" s="610"/>
      <c r="E74" s="625"/>
      <c r="F74" s="21"/>
      <c r="G74" s="126"/>
      <c r="H74" s="127"/>
    </row>
    <row r="75" spans="1:10" s="22" customFormat="1" ht="15" customHeight="1">
      <c r="A75" s="476"/>
      <c r="B75" s="509" t="s">
        <v>2228</v>
      </c>
      <c r="C75" s="119"/>
      <c r="D75" s="610"/>
      <c r="E75" s="625"/>
      <c r="F75" s="21"/>
      <c r="G75" s="126"/>
      <c r="H75" s="127"/>
    </row>
    <row r="76" spans="1:10" s="22" customFormat="1" ht="15" customHeight="1">
      <c r="A76" s="476"/>
      <c r="B76" s="509" t="s">
        <v>2229</v>
      </c>
      <c r="C76" s="119"/>
      <c r="D76" s="610"/>
      <c r="E76" s="625"/>
      <c r="F76" s="21"/>
      <c r="G76" s="126"/>
      <c r="H76" s="127"/>
    </row>
    <row r="77" spans="1:10" s="22" customFormat="1" ht="15" customHeight="1">
      <c r="A77" s="476"/>
      <c r="B77" s="509" t="s">
        <v>2230</v>
      </c>
      <c r="C77" s="119"/>
      <c r="D77" s="610"/>
      <c r="E77" s="625"/>
      <c r="F77" s="21"/>
      <c r="G77" s="126"/>
      <c r="H77" s="127"/>
    </row>
    <row r="78" spans="1:10" s="22" customFormat="1" ht="15" customHeight="1">
      <c r="A78" s="476"/>
      <c r="B78" s="509" t="s">
        <v>2231</v>
      </c>
      <c r="C78" s="119"/>
      <c r="D78" s="610"/>
      <c r="E78" s="625"/>
      <c r="F78" s="21"/>
      <c r="G78" s="126"/>
      <c r="H78" s="127"/>
    </row>
    <row r="79" spans="1:10" s="22" customFormat="1" ht="15" customHeight="1">
      <c r="A79" s="476"/>
      <c r="B79" s="509" t="s">
        <v>2157</v>
      </c>
      <c r="C79" s="626" t="s">
        <v>15</v>
      </c>
      <c r="D79" s="610">
        <v>10</v>
      </c>
      <c r="E79" s="604"/>
      <c r="F79" s="72">
        <f>+E79*D79</f>
        <v>0</v>
      </c>
      <c r="G79" s="425">
        <f>+E79*'B.Skupna rekapitulacija'!$C$9</f>
        <v>0</v>
      </c>
      <c r="H79" s="425">
        <f>+G79*D79</f>
        <v>0</v>
      </c>
      <c r="I79" s="427">
        <f>+E79*(1-'B.Skupna rekapitulacija'!$C$9)</f>
        <v>0</v>
      </c>
      <c r="J79" s="426">
        <f>+I79*D79</f>
        <v>0</v>
      </c>
    </row>
    <row r="80" spans="1:10" s="22" customFormat="1" ht="15" customHeight="1">
      <c r="A80" s="510"/>
      <c r="B80" s="509"/>
      <c r="C80" s="119"/>
      <c r="D80" s="610"/>
      <c r="E80" s="625"/>
      <c r="F80" s="21"/>
      <c r="G80" s="126"/>
      <c r="H80" s="127"/>
    </row>
    <row r="81" spans="1:10" s="22" customFormat="1" ht="15" customHeight="1">
      <c r="A81" s="476">
        <v>14</v>
      </c>
      <c r="B81" s="509" t="s">
        <v>2232</v>
      </c>
      <c r="C81" s="626" t="s">
        <v>15</v>
      </c>
      <c r="D81" s="610">
        <v>93</v>
      </c>
      <c r="E81" s="604"/>
      <c r="F81" s="72">
        <f>+E81*D81</f>
        <v>0</v>
      </c>
      <c r="G81" s="425">
        <f>+E81*'B.Skupna rekapitulacija'!$C$9</f>
        <v>0</v>
      </c>
      <c r="H81" s="425">
        <f>+G81*D81</f>
        <v>0</v>
      </c>
      <c r="I81" s="427">
        <f>+E81*(1-'B.Skupna rekapitulacija'!$C$9)</f>
        <v>0</v>
      </c>
      <c r="J81" s="426">
        <f>+I81*D81</f>
        <v>0</v>
      </c>
    </row>
    <row r="82" spans="1:10" s="22" customFormat="1" ht="15" customHeight="1">
      <c r="A82" s="476"/>
      <c r="B82" s="509"/>
      <c r="C82" s="119"/>
      <c r="D82" s="610"/>
      <c r="E82" s="625"/>
      <c r="F82" s="21"/>
      <c r="G82" s="126"/>
      <c r="H82" s="127"/>
    </row>
    <row r="83" spans="1:10" s="22" customFormat="1" ht="15" customHeight="1">
      <c r="A83" s="476">
        <v>15</v>
      </c>
      <c r="B83" s="509" t="s">
        <v>2233</v>
      </c>
      <c r="C83" s="119"/>
      <c r="D83" s="610"/>
      <c r="E83" s="625"/>
      <c r="F83" s="21"/>
      <c r="G83" s="126"/>
      <c r="H83" s="127"/>
    </row>
    <row r="84" spans="1:10" s="22" customFormat="1" ht="15" customHeight="1">
      <c r="A84" s="476"/>
      <c r="B84" s="509" t="s">
        <v>2157</v>
      </c>
      <c r="C84" s="626" t="s">
        <v>15</v>
      </c>
      <c r="D84" s="610">
        <v>3</v>
      </c>
      <c r="E84" s="604"/>
      <c r="F84" s="72">
        <f>+E84*D84</f>
        <v>0</v>
      </c>
      <c r="G84" s="425">
        <f>+E84*'B.Skupna rekapitulacija'!$C$9</f>
        <v>0</v>
      </c>
      <c r="H84" s="425">
        <f>+G84*D84</f>
        <v>0</v>
      </c>
      <c r="I84" s="427">
        <f>+E84*(1-'B.Skupna rekapitulacija'!$C$9)</f>
        <v>0</v>
      </c>
      <c r="J84" s="426">
        <f>+I84*D84</f>
        <v>0</v>
      </c>
    </row>
    <row r="85" spans="1:10" s="22" customFormat="1" ht="15" customHeight="1">
      <c r="A85" s="476"/>
      <c r="B85" s="509"/>
      <c r="C85" s="119"/>
      <c r="D85" s="610"/>
      <c r="E85" s="625"/>
      <c r="F85" s="21"/>
      <c r="G85" s="126"/>
      <c r="H85" s="127"/>
    </row>
    <row r="86" spans="1:10" s="22" customFormat="1" ht="15" customHeight="1">
      <c r="A86" s="476">
        <v>16</v>
      </c>
      <c r="B86" s="509" t="s">
        <v>2234</v>
      </c>
      <c r="C86" s="119"/>
      <c r="D86" s="610"/>
      <c r="E86" s="625"/>
      <c r="F86" s="21"/>
      <c r="G86" s="126"/>
      <c r="H86" s="127"/>
    </row>
    <row r="87" spans="1:10" s="22" customFormat="1" ht="15" customHeight="1">
      <c r="A87" s="476"/>
      <c r="B87" s="509" t="s">
        <v>2157</v>
      </c>
      <c r="C87" s="626" t="s">
        <v>15</v>
      </c>
      <c r="D87" s="610">
        <v>2</v>
      </c>
      <c r="E87" s="604"/>
      <c r="F87" s="72">
        <f>+E87*D87</f>
        <v>0</v>
      </c>
      <c r="G87" s="425">
        <f>+E87*'B.Skupna rekapitulacija'!$C$9</f>
        <v>0</v>
      </c>
      <c r="H87" s="425">
        <f>+G87*D87</f>
        <v>0</v>
      </c>
      <c r="I87" s="427">
        <f>+E87*(1-'B.Skupna rekapitulacija'!$C$9)</f>
        <v>0</v>
      </c>
      <c r="J87" s="426">
        <f>+I87*D87</f>
        <v>0</v>
      </c>
    </row>
    <row r="88" spans="1:10" s="22" customFormat="1" ht="15" customHeight="1">
      <c r="A88" s="510"/>
      <c r="B88" s="509"/>
      <c r="C88" s="119"/>
      <c r="D88" s="533"/>
      <c r="E88" s="628"/>
      <c r="F88" s="21"/>
      <c r="G88" s="126"/>
      <c r="H88" s="127"/>
    </row>
    <row r="89" spans="1:10" s="22" customFormat="1" ht="15" customHeight="1">
      <c r="A89" s="510"/>
      <c r="B89" s="532" t="s">
        <v>2235</v>
      </c>
      <c r="C89" s="119"/>
      <c r="D89" s="610"/>
      <c r="E89" s="625"/>
      <c r="F89" s="21"/>
      <c r="G89" s="126"/>
      <c r="H89" s="127"/>
    </row>
    <row r="90" spans="1:10" s="22" customFormat="1" ht="15" customHeight="1">
      <c r="A90" s="476">
        <v>17</v>
      </c>
      <c r="B90" s="509" t="s">
        <v>2236</v>
      </c>
      <c r="C90" s="119"/>
      <c r="D90" s="610"/>
      <c r="E90" s="625"/>
      <c r="F90" s="21"/>
      <c r="G90" s="126"/>
      <c r="H90" s="127"/>
    </row>
    <row r="91" spans="1:10" s="22" customFormat="1" ht="15" customHeight="1">
      <c r="A91" s="476"/>
      <c r="B91" s="509" t="s">
        <v>2237</v>
      </c>
      <c r="C91" s="119"/>
      <c r="D91" s="610"/>
      <c r="E91" s="625"/>
      <c r="F91" s="21"/>
      <c r="G91" s="126"/>
      <c r="H91" s="127"/>
    </row>
    <row r="92" spans="1:10" s="22" customFormat="1" ht="15" customHeight="1">
      <c r="A92" s="476"/>
      <c r="B92" s="509" t="s">
        <v>2238</v>
      </c>
      <c r="C92" s="119"/>
      <c r="D92" s="610"/>
      <c r="E92" s="625"/>
      <c r="F92" s="21"/>
      <c r="G92" s="126"/>
      <c r="H92" s="127"/>
    </row>
    <row r="93" spans="1:10" s="22" customFormat="1" ht="15" customHeight="1">
      <c r="A93" s="476"/>
      <c r="B93" s="509" t="s">
        <v>2239</v>
      </c>
      <c r="C93" s="119"/>
      <c r="D93" s="610"/>
      <c r="E93" s="625"/>
      <c r="F93" s="21"/>
      <c r="G93" s="126"/>
      <c r="H93" s="127"/>
    </row>
    <row r="94" spans="1:10" s="22" customFormat="1" ht="15" customHeight="1">
      <c r="A94" s="476"/>
      <c r="B94" s="509" t="s">
        <v>2240</v>
      </c>
      <c r="C94" s="119"/>
      <c r="D94" s="610"/>
      <c r="E94" s="625"/>
      <c r="F94" s="21"/>
      <c r="G94" s="126"/>
      <c r="H94" s="127"/>
    </row>
    <row r="95" spans="1:10" s="22" customFormat="1" ht="15" customHeight="1">
      <c r="A95" s="476"/>
      <c r="B95" s="509" t="s">
        <v>2157</v>
      </c>
      <c r="C95" s="626" t="s">
        <v>15</v>
      </c>
      <c r="D95" s="610">
        <v>9</v>
      </c>
      <c r="E95" s="604"/>
      <c r="F95" s="72">
        <f>+E95*D95</f>
        <v>0</v>
      </c>
      <c r="G95" s="425">
        <f>+E95*'B.Skupna rekapitulacija'!$C$9</f>
        <v>0</v>
      </c>
      <c r="H95" s="425">
        <f>+G95*D95</f>
        <v>0</v>
      </c>
      <c r="I95" s="427">
        <f>+E95*(1-'B.Skupna rekapitulacija'!$C$9)</f>
        <v>0</v>
      </c>
      <c r="J95" s="426">
        <f>+I95*D95</f>
        <v>0</v>
      </c>
    </row>
    <row r="96" spans="1:10" s="22" customFormat="1" ht="15" customHeight="1">
      <c r="A96" s="510"/>
      <c r="B96" s="509"/>
      <c r="C96" s="119"/>
      <c r="D96" s="610"/>
      <c r="E96" s="625"/>
      <c r="F96" s="21"/>
      <c r="G96" s="126"/>
      <c r="H96" s="127"/>
    </row>
    <row r="97" spans="1:10" s="22" customFormat="1" ht="15" customHeight="1">
      <c r="A97" s="476">
        <v>18</v>
      </c>
      <c r="B97" s="509" t="s">
        <v>2241</v>
      </c>
      <c r="C97" s="626" t="s">
        <v>15</v>
      </c>
      <c r="D97" s="610">
        <v>9</v>
      </c>
      <c r="E97" s="604"/>
      <c r="F97" s="72">
        <f>+E97*D97</f>
        <v>0</v>
      </c>
      <c r="G97" s="425">
        <f>+E97*'B.Skupna rekapitulacija'!$C$9</f>
        <v>0</v>
      </c>
      <c r="H97" s="425">
        <f>+G97*D97</f>
        <v>0</v>
      </c>
      <c r="I97" s="427">
        <f>+E97*(1-'B.Skupna rekapitulacija'!$C$9)</f>
        <v>0</v>
      </c>
      <c r="J97" s="426">
        <f>+I97*D97</f>
        <v>0</v>
      </c>
    </row>
    <row r="98" spans="1:10" s="22" customFormat="1" ht="15" customHeight="1">
      <c r="A98" s="510"/>
      <c r="B98" s="509"/>
      <c r="C98" s="119"/>
      <c r="D98" s="610"/>
      <c r="E98" s="625"/>
      <c r="F98" s="21"/>
      <c r="G98" s="126"/>
      <c r="H98" s="127"/>
    </row>
    <row r="99" spans="1:10" s="22" customFormat="1" ht="15" customHeight="1">
      <c r="A99" s="476">
        <v>19</v>
      </c>
      <c r="B99" s="509" t="s">
        <v>2242</v>
      </c>
      <c r="C99" s="119"/>
      <c r="D99" s="610"/>
      <c r="E99" s="625"/>
      <c r="F99" s="21"/>
      <c r="G99" s="126"/>
      <c r="H99" s="127"/>
    </row>
    <row r="100" spans="1:10" s="22" customFormat="1" ht="15" customHeight="1">
      <c r="A100" s="476"/>
      <c r="B100" s="509" t="s">
        <v>2157</v>
      </c>
      <c r="C100" s="626" t="s">
        <v>15</v>
      </c>
      <c r="D100" s="610">
        <v>8</v>
      </c>
      <c r="E100" s="604"/>
      <c r="F100" s="72">
        <f>+E100*D100</f>
        <v>0</v>
      </c>
      <c r="G100" s="425">
        <f>+E100*'B.Skupna rekapitulacija'!$C$9</f>
        <v>0</v>
      </c>
      <c r="H100" s="425">
        <f>+G100*D100</f>
        <v>0</v>
      </c>
      <c r="I100" s="427">
        <f>+E100*(1-'B.Skupna rekapitulacija'!$C$9)</f>
        <v>0</v>
      </c>
      <c r="J100" s="426">
        <f>+I100*D100</f>
        <v>0</v>
      </c>
    </row>
    <row r="101" spans="1:10" s="22" customFormat="1" ht="15" customHeight="1">
      <c r="A101" s="510"/>
      <c r="B101" s="509"/>
      <c r="C101" s="119"/>
      <c r="D101" s="533"/>
      <c r="E101" s="628"/>
      <c r="F101" s="21"/>
      <c r="G101" s="126"/>
      <c r="H101" s="127"/>
    </row>
    <row r="102" spans="1:10" s="22" customFormat="1" ht="15" customHeight="1">
      <c r="A102" s="510"/>
      <c r="B102" s="532" t="s">
        <v>2243</v>
      </c>
      <c r="C102" s="119"/>
      <c r="D102" s="610"/>
      <c r="E102" s="625"/>
      <c r="F102" s="21"/>
      <c r="G102" s="126"/>
      <c r="H102" s="127"/>
    </row>
    <row r="103" spans="1:10" s="22" customFormat="1" ht="15" customHeight="1">
      <c r="A103" s="476">
        <v>20</v>
      </c>
      <c r="B103" s="509" t="s">
        <v>2244</v>
      </c>
      <c r="C103" s="626" t="s">
        <v>37</v>
      </c>
      <c r="D103" s="610">
        <v>1350</v>
      </c>
      <c r="E103" s="604"/>
      <c r="F103" s="72">
        <f>+E103*D103</f>
        <v>0</v>
      </c>
      <c r="G103" s="425">
        <f>+E103*'B.Skupna rekapitulacija'!$C$9</f>
        <v>0</v>
      </c>
      <c r="H103" s="425">
        <f>+G103*D103</f>
        <v>0</v>
      </c>
      <c r="I103" s="427">
        <f>+E103*(1-'B.Skupna rekapitulacija'!$C$9)</f>
        <v>0</v>
      </c>
      <c r="J103" s="426">
        <f>+I103*D103</f>
        <v>0</v>
      </c>
    </row>
    <row r="104" spans="1:10" s="22" customFormat="1" ht="15" customHeight="1">
      <c r="A104" s="510"/>
      <c r="B104" s="509"/>
      <c r="C104" s="119"/>
      <c r="D104" s="610"/>
      <c r="E104" s="625"/>
      <c r="F104" s="21"/>
      <c r="G104" s="126"/>
      <c r="H104" s="127"/>
    </row>
    <row r="105" spans="1:10" s="22" customFormat="1" ht="15" customHeight="1">
      <c r="A105" s="476">
        <v>21</v>
      </c>
      <c r="B105" s="509" t="s">
        <v>2245</v>
      </c>
      <c r="C105" s="626" t="s">
        <v>37</v>
      </c>
      <c r="D105" s="610">
        <v>780</v>
      </c>
      <c r="E105" s="604"/>
      <c r="F105" s="72">
        <f>+E105*D105</f>
        <v>0</v>
      </c>
      <c r="G105" s="425">
        <f>+E105*'B.Skupna rekapitulacija'!$C$9</f>
        <v>0</v>
      </c>
      <c r="H105" s="425">
        <f>+G105*D105</f>
        <v>0</v>
      </c>
      <c r="I105" s="427">
        <f>+E105*(1-'B.Skupna rekapitulacija'!$C$9)</f>
        <v>0</v>
      </c>
      <c r="J105" s="426">
        <f>+I105*D105</f>
        <v>0</v>
      </c>
    </row>
    <row r="106" spans="1:10" s="22" customFormat="1" ht="15" customHeight="1">
      <c r="A106" s="510"/>
      <c r="B106" s="509"/>
      <c r="C106" s="119"/>
      <c r="D106" s="610"/>
      <c r="E106" s="625"/>
      <c r="F106" s="21"/>
      <c r="G106" s="126"/>
      <c r="H106" s="127"/>
    </row>
    <row r="107" spans="1:10" s="22" customFormat="1" ht="15" customHeight="1">
      <c r="A107" s="476">
        <v>22</v>
      </c>
      <c r="B107" s="509" t="s">
        <v>2246</v>
      </c>
      <c r="C107" s="626" t="s">
        <v>37</v>
      </c>
      <c r="D107" s="610">
        <v>1650</v>
      </c>
      <c r="E107" s="604"/>
      <c r="F107" s="72">
        <f>+E107*D107</f>
        <v>0</v>
      </c>
      <c r="G107" s="425">
        <f>+E107*'B.Skupna rekapitulacija'!$C$9</f>
        <v>0</v>
      </c>
      <c r="H107" s="425">
        <f>+G107*D107</f>
        <v>0</v>
      </c>
      <c r="I107" s="427">
        <f>+E107*(1-'B.Skupna rekapitulacija'!$C$9)</f>
        <v>0</v>
      </c>
      <c r="J107" s="426">
        <f>+I107*D107</f>
        <v>0</v>
      </c>
    </row>
    <row r="108" spans="1:10" s="22" customFormat="1" ht="15" customHeight="1">
      <c r="A108" s="510"/>
      <c r="B108" s="509"/>
      <c r="C108" s="119"/>
      <c r="D108" s="610"/>
      <c r="E108" s="625"/>
      <c r="F108" s="21"/>
      <c r="G108" s="126"/>
      <c r="H108" s="127"/>
    </row>
    <row r="109" spans="1:10" s="22" customFormat="1" ht="15" customHeight="1">
      <c r="A109" s="476">
        <v>23</v>
      </c>
      <c r="B109" s="509" t="s">
        <v>2247</v>
      </c>
      <c r="C109" s="119"/>
      <c r="D109" s="610"/>
      <c r="E109" s="625"/>
      <c r="F109" s="21"/>
      <c r="G109" s="126"/>
      <c r="H109" s="127"/>
    </row>
    <row r="110" spans="1:10" s="22" customFormat="1" ht="15" customHeight="1">
      <c r="A110" s="476"/>
      <c r="B110" s="509" t="s">
        <v>2248</v>
      </c>
      <c r="C110" s="626" t="s">
        <v>14</v>
      </c>
      <c r="D110" s="610">
        <v>1</v>
      </c>
      <c r="E110" s="604"/>
      <c r="F110" s="72">
        <f>+E110*D110</f>
        <v>0</v>
      </c>
      <c r="G110" s="425">
        <f>+E110*'B.Skupna rekapitulacija'!$C$9</f>
        <v>0</v>
      </c>
      <c r="H110" s="425">
        <f>+G110*D110</f>
        <v>0</v>
      </c>
      <c r="I110" s="427">
        <f>+E110*(1-'B.Skupna rekapitulacija'!$C$9)</f>
        <v>0</v>
      </c>
      <c r="J110" s="426">
        <f>+I110*D110</f>
        <v>0</v>
      </c>
    </row>
    <row r="111" spans="1:10" s="22" customFormat="1" ht="15" customHeight="1">
      <c r="A111" s="510"/>
      <c r="B111" s="509"/>
      <c r="C111" s="119"/>
      <c r="D111" s="610"/>
      <c r="E111" s="625"/>
      <c r="F111" s="21"/>
      <c r="G111" s="126"/>
      <c r="H111" s="127"/>
    </row>
    <row r="112" spans="1:10" s="22" customFormat="1" ht="15" customHeight="1">
      <c r="A112" s="476">
        <v>24</v>
      </c>
      <c r="B112" s="509" t="s">
        <v>2249</v>
      </c>
      <c r="C112" s="626" t="s">
        <v>37</v>
      </c>
      <c r="D112" s="610">
        <v>75</v>
      </c>
      <c r="E112" s="604"/>
      <c r="F112" s="72">
        <f>+E112*D112</f>
        <v>0</v>
      </c>
      <c r="G112" s="425">
        <f>+E112*'B.Skupna rekapitulacija'!$C$9</f>
        <v>0</v>
      </c>
      <c r="H112" s="425">
        <f>+G112*D112</f>
        <v>0</v>
      </c>
      <c r="I112" s="427">
        <f>+E112*(1-'B.Skupna rekapitulacija'!$C$9)</f>
        <v>0</v>
      </c>
      <c r="J112" s="426">
        <f>+I112*D112</f>
        <v>0</v>
      </c>
    </row>
    <row r="113" spans="1:10" s="22" customFormat="1" ht="15" customHeight="1">
      <c r="A113" s="510"/>
      <c r="B113" s="509"/>
      <c r="C113" s="119"/>
      <c r="D113" s="610"/>
      <c r="E113" s="625"/>
      <c r="F113" s="21"/>
      <c r="G113" s="126"/>
      <c r="H113" s="127"/>
    </row>
    <row r="114" spans="1:10" s="22" customFormat="1" ht="15" customHeight="1">
      <c r="A114" s="476">
        <v>25</v>
      </c>
      <c r="B114" s="509" t="s">
        <v>2250</v>
      </c>
      <c r="C114" s="119"/>
      <c r="D114" s="610"/>
      <c r="E114" s="625"/>
      <c r="F114" s="21"/>
      <c r="G114" s="126"/>
      <c r="H114" s="127"/>
    </row>
    <row r="115" spans="1:10" s="22" customFormat="1" ht="15" customHeight="1">
      <c r="A115" s="476"/>
      <c r="B115" s="509" t="s">
        <v>2251</v>
      </c>
      <c r="C115" s="119"/>
      <c r="D115" s="610"/>
      <c r="E115" s="625"/>
      <c r="F115" s="21"/>
      <c r="G115" s="126"/>
      <c r="H115" s="127"/>
    </row>
    <row r="116" spans="1:10" s="22" customFormat="1" ht="15" customHeight="1">
      <c r="A116" s="476"/>
      <c r="B116" s="509" t="s">
        <v>2252</v>
      </c>
      <c r="C116" s="626" t="s">
        <v>14</v>
      </c>
      <c r="D116" s="610">
        <v>5</v>
      </c>
      <c r="E116" s="604"/>
      <c r="F116" s="72">
        <f>+E116*D116</f>
        <v>0</v>
      </c>
      <c r="G116" s="425">
        <f>+E116*'B.Skupna rekapitulacija'!$C$9</f>
        <v>0</v>
      </c>
      <c r="H116" s="425">
        <f>+G116*D116</f>
        <v>0</v>
      </c>
      <c r="I116" s="427">
        <f>+E116*(1-'B.Skupna rekapitulacija'!$C$9)</f>
        <v>0</v>
      </c>
      <c r="J116" s="426">
        <f>+I116*D116</f>
        <v>0</v>
      </c>
    </row>
    <row r="117" spans="1:10" s="22" customFormat="1" ht="15" customHeight="1">
      <c r="A117" s="510"/>
      <c r="B117" s="509"/>
      <c r="C117" s="119"/>
      <c r="D117" s="610"/>
      <c r="E117" s="625"/>
      <c r="F117" s="21"/>
      <c r="G117" s="126"/>
      <c r="H117" s="127"/>
    </row>
    <row r="118" spans="1:10" s="22" customFormat="1" ht="15" customHeight="1">
      <c r="A118" s="476">
        <v>26</v>
      </c>
      <c r="B118" s="509" t="s">
        <v>698</v>
      </c>
      <c r="C118" s="626" t="s">
        <v>14</v>
      </c>
      <c r="D118" s="610">
        <v>1</v>
      </c>
      <c r="E118" s="604"/>
      <c r="F118" s="72">
        <f>+E118*D118</f>
        <v>0</v>
      </c>
      <c r="G118" s="425">
        <f>+E118*'B.Skupna rekapitulacija'!$C$9</f>
        <v>0</v>
      </c>
      <c r="H118" s="425">
        <f>+G118*D118</f>
        <v>0</v>
      </c>
      <c r="I118" s="427">
        <f>+E118*(1-'B.Skupna rekapitulacija'!$C$9)</f>
        <v>0</v>
      </c>
      <c r="J118" s="426">
        <f>+I118*D118</f>
        <v>0</v>
      </c>
    </row>
    <row r="119" spans="1:10" s="22" customFormat="1" ht="15" customHeight="1">
      <c r="A119" s="510"/>
      <c r="B119" s="509"/>
      <c r="C119" s="119"/>
      <c r="D119" s="533"/>
      <c r="E119" s="628"/>
      <c r="F119" s="21"/>
      <c r="G119" s="126"/>
      <c r="H119" s="127"/>
    </row>
    <row r="120" spans="1:10" s="22" customFormat="1" ht="15" customHeight="1">
      <c r="A120" s="510"/>
      <c r="B120" s="532" t="s">
        <v>2253</v>
      </c>
      <c r="C120" s="119"/>
      <c r="D120" s="610"/>
      <c r="E120" s="625"/>
      <c r="F120" s="21"/>
      <c r="G120" s="126"/>
      <c r="H120" s="127"/>
    </row>
    <row r="121" spans="1:10" s="22" customFormat="1" ht="15" customHeight="1">
      <c r="A121" s="476">
        <v>27</v>
      </c>
      <c r="B121" s="534" t="s">
        <v>2254</v>
      </c>
      <c r="C121" s="626" t="s">
        <v>14</v>
      </c>
      <c r="D121" s="610">
        <v>1</v>
      </c>
      <c r="E121" s="604"/>
      <c r="F121" s="72">
        <f>+E121*D121</f>
        <v>0</v>
      </c>
      <c r="G121" s="425">
        <f>+E121*'B.Skupna rekapitulacija'!$C$9</f>
        <v>0</v>
      </c>
      <c r="H121" s="425">
        <f>+G121*D121</f>
        <v>0</v>
      </c>
      <c r="I121" s="427">
        <f>+E121*(1-'B.Skupna rekapitulacija'!$C$9)</f>
        <v>0</v>
      </c>
      <c r="J121" s="426">
        <f>+I121*D121</f>
        <v>0</v>
      </c>
    </row>
    <row r="122" spans="1:10" s="22" customFormat="1" ht="15" customHeight="1">
      <c r="A122" s="510"/>
      <c r="B122" s="509"/>
      <c r="C122" s="119"/>
      <c r="D122" s="610"/>
      <c r="E122" s="625"/>
      <c r="F122" s="21"/>
      <c r="G122" s="126"/>
      <c r="H122" s="127"/>
    </row>
    <row r="123" spans="1:10" s="22" customFormat="1" ht="15" customHeight="1">
      <c r="A123" s="476">
        <v>28</v>
      </c>
      <c r="B123" s="534" t="s">
        <v>2255</v>
      </c>
      <c r="C123" s="626" t="s">
        <v>14</v>
      </c>
      <c r="D123" s="610">
        <v>1</v>
      </c>
      <c r="E123" s="604"/>
      <c r="F123" s="72">
        <f>+E123*D123</f>
        <v>0</v>
      </c>
      <c r="G123" s="425">
        <f>+E123*'B.Skupna rekapitulacija'!$C$9</f>
        <v>0</v>
      </c>
      <c r="H123" s="425">
        <f>+G123*D123</f>
        <v>0</v>
      </c>
      <c r="I123" s="427">
        <f>+E123*(1-'B.Skupna rekapitulacija'!$C$9)</f>
        <v>0</v>
      </c>
      <c r="J123" s="426">
        <f>+I123*D123</f>
        <v>0</v>
      </c>
    </row>
    <row r="124" spans="1:10" s="22" customFormat="1" ht="15" customHeight="1">
      <c r="A124" s="510"/>
      <c r="B124" s="509"/>
      <c r="C124" s="119"/>
      <c r="D124" s="610"/>
      <c r="E124" s="625"/>
      <c r="F124" s="21"/>
      <c r="G124" s="126"/>
      <c r="H124" s="127"/>
    </row>
    <row r="125" spans="1:10" s="22" customFormat="1" ht="15" customHeight="1">
      <c r="A125" s="476">
        <v>29</v>
      </c>
      <c r="B125" s="534" t="s">
        <v>2256</v>
      </c>
      <c r="C125" s="626" t="s">
        <v>14</v>
      </c>
      <c r="D125" s="610">
        <v>1</v>
      </c>
      <c r="E125" s="604"/>
      <c r="F125" s="72">
        <f>+E125*D125</f>
        <v>0</v>
      </c>
      <c r="G125" s="425">
        <f>+E125*'B.Skupna rekapitulacija'!$C$9</f>
        <v>0</v>
      </c>
      <c r="H125" s="425">
        <f>+G125*D125</f>
        <v>0</v>
      </c>
      <c r="I125" s="427">
        <f>+E125*(1-'B.Skupna rekapitulacija'!$C$9)</f>
        <v>0</v>
      </c>
      <c r="J125" s="426">
        <f>+I125*D125</f>
        <v>0</v>
      </c>
    </row>
    <row r="126" spans="1:10" s="22" customFormat="1" ht="15" customHeight="1">
      <c r="A126" s="510"/>
      <c r="B126" s="509"/>
      <c r="C126" s="119"/>
      <c r="D126" s="610"/>
      <c r="E126" s="625"/>
      <c r="F126" s="21"/>
      <c r="G126" s="126"/>
      <c r="H126" s="127"/>
    </row>
    <row r="127" spans="1:10" s="22" customFormat="1" ht="15" customHeight="1">
      <c r="A127" s="476">
        <v>30</v>
      </c>
      <c r="B127" s="534" t="s">
        <v>2257</v>
      </c>
      <c r="C127" s="119"/>
      <c r="D127" s="610"/>
      <c r="E127" s="625"/>
      <c r="F127" s="21"/>
      <c r="G127" s="126"/>
      <c r="H127" s="127"/>
    </row>
    <row r="128" spans="1:10" s="22" customFormat="1" ht="15" customHeight="1">
      <c r="A128" s="476"/>
      <c r="B128" s="509" t="s">
        <v>2258</v>
      </c>
      <c r="C128" s="626" t="s">
        <v>14</v>
      </c>
      <c r="D128" s="610">
        <v>1</v>
      </c>
      <c r="E128" s="604"/>
      <c r="F128" s="72">
        <f>+E128*D128</f>
        <v>0</v>
      </c>
      <c r="G128" s="425">
        <f>+E128*'B.Skupna rekapitulacija'!$C$9</f>
        <v>0</v>
      </c>
      <c r="H128" s="425">
        <f>+G128*D128</f>
        <v>0</v>
      </c>
      <c r="I128" s="427">
        <f>+E128*(1-'B.Skupna rekapitulacija'!$C$9)</f>
        <v>0</v>
      </c>
      <c r="J128" s="426">
        <f>+I128*D128</f>
        <v>0</v>
      </c>
    </row>
    <row r="129" spans="1:10" s="22" customFormat="1" ht="15" customHeight="1">
      <c r="A129" s="510"/>
      <c r="B129" s="509"/>
      <c r="C129" s="119"/>
      <c r="D129" s="610"/>
      <c r="E129" s="625"/>
      <c r="F129" s="21"/>
      <c r="G129" s="126"/>
      <c r="H129" s="127"/>
    </row>
    <row r="130" spans="1:10" s="22" customFormat="1" ht="15" customHeight="1">
      <c r="A130" s="476">
        <v>31</v>
      </c>
      <c r="B130" s="534" t="s">
        <v>2259</v>
      </c>
      <c r="C130" s="119"/>
      <c r="D130" s="610"/>
      <c r="E130" s="625"/>
      <c r="F130" s="21"/>
      <c r="G130" s="126"/>
      <c r="H130" s="127"/>
    </row>
    <row r="131" spans="1:10" s="22" customFormat="1" ht="15" customHeight="1">
      <c r="A131" s="476"/>
      <c r="B131" s="509" t="s">
        <v>285</v>
      </c>
      <c r="C131" s="119"/>
      <c r="D131" s="610"/>
      <c r="E131" s="625"/>
      <c r="F131" s="21"/>
      <c r="G131" s="126"/>
      <c r="H131" s="127"/>
    </row>
    <row r="132" spans="1:10" s="22" customFormat="1" ht="15" customHeight="1">
      <c r="A132" s="476"/>
      <c r="B132" s="509" t="s">
        <v>2260</v>
      </c>
      <c r="C132" s="626" t="s">
        <v>14</v>
      </c>
      <c r="D132" s="610">
        <v>1</v>
      </c>
      <c r="E132" s="604"/>
      <c r="F132" s="72">
        <f>+E132*D132</f>
        <v>0</v>
      </c>
      <c r="G132" s="425">
        <f>+E132*'B.Skupna rekapitulacija'!$C$9</f>
        <v>0</v>
      </c>
      <c r="H132" s="425">
        <f>+G132*D132</f>
        <v>0</v>
      </c>
      <c r="I132" s="427">
        <f>+E132*(1-'B.Skupna rekapitulacija'!$C$9)</f>
        <v>0</v>
      </c>
      <c r="J132" s="426">
        <f>+I132*D132</f>
        <v>0</v>
      </c>
    </row>
    <row r="133" spans="1:10" s="22" customFormat="1" ht="15" customHeight="1">
      <c r="A133" s="510"/>
      <c r="B133" s="509"/>
      <c r="C133" s="119"/>
      <c r="D133" s="610"/>
      <c r="E133" s="625"/>
      <c r="F133" s="21"/>
      <c r="G133" s="126"/>
      <c r="H133" s="127"/>
    </row>
    <row r="134" spans="1:10" s="22" customFormat="1" ht="15" customHeight="1">
      <c r="A134" s="476">
        <v>32</v>
      </c>
      <c r="B134" s="534" t="s">
        <v>2261</v>
      </c>
      <c r="C134" s="119"/>
      <c r="D134" s="610"/>
      <c r="E134" s="625"/>
      <c r="F134" s="21"/>
      <c r="G134" s="126"/>
      <c r="H134" s="127"/>
    </row>
    <row r="135" spans="1:10" s="22" customFormat="1" ht="15" customHeight="1">
      <c r="A135" s="476"/>
      <c r="B135" s="509" t="s">
        <v>2262</v>
      </c>
      <c r="C135" s="626" t="s">
        <v>14</v>
      </c>
      <c r="D135" s="610">
        <v>1</v>
      </c>
      <c r="E135" s="604"/>
      <c r="F135" s="72">
        <f>+E135*D135</f>
        <v>0</v>
      </c>
      <c r="G135" s="425">
        <f>+E135*'B.Skupna rekapitulacija'!$C$9</f>
        <v>0</v>
      </c>
      <c r="H135" s="425">
        <f>+G135*D135</f>
        <v>0</v>
      </c>
      <c r="I135" s="427">
        <f>+E135*(1-'B.Skupna rekapitulacija'!$C$9)</f>
        <v>0</v>
      </c>
      <c r="J135" s="426">
        <f>+I135*D135</f>
        <v>0</v>
      </c>
    </row>
    <row r="136" spans="1:10" s="22" customFormat="1" ht="15" customHeight="1">
      <c r="A136" s="510"/>
      <c r="B136" s="509"/>
      <c r="C136" s="119"/>
      <c r="D136" s="610"/>
      <c r="E136" s="625"/>
      <c r="F136" s="21"/>
      <c r="G136" s="126"/>
      <c r="H136" s="127"/>
    </row>
    <row r="137" spans="1:10" s="22" customFormat="1" ht="15" customHeight="1">
      <c r="A137" s="476">
        <v>33</v>
      </c>
      <c r="B137" s="534" t="s">
        <v>2263</v>
      </c>
      <c r="C137" s="119"/>
      <c r="D137" s="610"/>
      <c r="E137" s="625"/>
      <c r="F137" s="21"/>
      <c r="G137" s="126"/>
      <c r="H137" s="127"/>
    </row>
    <row r="138" spans="1:10" s="22" customFormat="1" ht="15" customHeight="1">
      <c r="A138" s="476"/>
      <c r="B138" s="534" t="s">
        <v>2264</v>
      </c>
      <c r="C138" s="119"/>
      <c r="D138" s="610"/>
      <c r="E138" s="625"/>
      <c r="F138" s="21"/>
      <c r="G138" s="126"/>
      <c r="H138" s="127"/>
    </row>
    <row r="139" spans="1:10" s="22" customFormat="1" ht="15" customHeight="1">
      <c r="A139" s="476"/>
      <c r="B139" s="534" t="s">
        <v>2265</v>
      </c>
      <c r="C139" s="626" t="s">
        <v>14</v>
      </c>
      <c r="D139" s="610">
        <v>1</v>
      </c>
      <c r="E139" s="604"/>
      <c r="F139" s="72">
        <f>+E139*D139</f>
        <v>0</v>
      </c>
      <c r="G139" s="425">
        <f>+E139*'B.Skupna rekapitulacija'!$C$9</f>
        <v>0</v>
      </c>
      <c r="H139" s="425">
        <f>+G139*D139</f>
        <v>0</v>
      </c>
      <c r="I139" s="427">
        <f>+E139*(1-'B.Skupna rekapitulacija'!$C$9)</f>
        <v>0</v>
      </c>
      <c r="J139" s="426">
        <f>+I139*D139</f>
        <v>0</v>
      </c>
    </row>
    <row r="140" spans="1:10" s="22" customFormat="1" ht="15" customHeight="1">
      <c r="A140" s="220"/>
      <c r="B140" s="23"/>
      <c r="C140" s="221"/>
      <c r="D140" s="222"/>
      <c r="E140" s="20"/>
      <c r="F140" s="21"/>
      <c r="G140" s="126"/>
      <c r="H140" s="127"/>
    </row>
    <row r="141" spans="1:10" s="147" customFormat="1" ht="20.100000000000001" customHeight="1" thickBot="1">
      <c r="A141" s="201" t="s">
        <v>1555</v>
      </c>
      <c r="B141" s="140" t="s">
        <v>1563</v>
      </c>
      <c r="C141" s="141"/>
      <c r="D141" s="141"/>
      <c r="E141" s="146"/>
      <c r="F141" s="146">
        <f>SUM(F6:F140)</f>
        <v>0</v>
      </c>
      <c r="G141" s="146"/>
      <c r="H141" s="146">
        <f>SUM(H6:H140)</f>
        <v>0</v>
      </c>
      <c r="I141" s="146"/>
      <c r="J141" s="146">
        <f>SUM(J6:J140)</f>
        <v>0</v>
      </c>
    </row>
    <row r="142" spans="1:10" s="22" customFormat="1" ht="15" customHeight="1" thickTop="1">
      <c r="A142" s="220"/>
      <c r="B142" s="23"/>
      <c r="C142" s="221"/>
      <c r="D142" s="222"/>
      <c r="E142" s="20"/>
      <c r="F142" s="21"/>
      <c r="G142" s="126"/>
      <c r="H142" s="127"/>
    </row>
    <row r="143" spans="1:10" s="22" customFormat="1" ht="15" customHeight="1">
      <c r="A143" s="220"/>
      <c r="B143" s="23"/>
      <c r="C143" s="221"/>
      <c r="D143" s="222"/>
      <c r="E143" s="20"/>
      <c r="F143" s="21"/>
      <c r="G143" s="126"/>
      <c r="H143" s="127"/>
    </row>
    <row r="144" spans="1:10" s="22" customFormat="1" ht="15" customHeight="1">
      <c r="A144" s="220"/>
      <c r="B144" s="23"/>
      <c r="C144" s="221"/>
      <c r="D144" s="222"/>
      <c r="E144" s="20"/>
      <c r="F144" s="21"/>
      <c r="G144" s="126"/>
      <c r="H144" s="127"/>
    </row>
    <row r="145" spans="1:8" s="22" customFormat="1" ht="15" customHeight="1">
      <c r="A145" s="220"/>
      <c r="B145" s="23"/>
      <c r="C145" s="221"/>
      <c r="D145" s="222"/>
      <c r="E145" s="20"/>
      <c r="F145" s="21"/>
      <c r="G145" s="126"/>
      <c r="H145" s="127"/>
    </row>
    <row r="146" spans="1:8" s="22" customFormat="1" ht="15" customHeight="1">
      <c r="A146" s="220"/>
      <c r="B146" s="23"/>
      <c r="C146" s="221"/>
      <c r="D146" s="222"/>
      <c r="E146" s="20"/>
      <c r="F146" s="21"/>
      <c r="G146" s="126"/>
      <c r="H146" s="127"/>
    </row>
    <row r="147" spans="1:8" s="22" customFormat="1" ht="15" customHeight="1">
      <c r="A147" s="220"/>
      <c r="B147" s="23"/>
      <c r="C147" s="221"/>
      <c r="D147" s="222"/>
      <c r="E147" s="20"/>
      <c r="F147" s="21"/>
      <c r="G147" s="126"/>
      <c r="H147" s="127"/>
    </row>
    <row r="148" spans="1:8" s="22" customFormat="1" ht="15" customHeight="1">
      <c r="A148" s="220"/>
      <c r="B148" s="23"/>
      <c r="C148" s="221"/>
      <c r="D148" s="222"/>
      <c r="E148" s="20"/>
      <c r="F148" s="21"/>
      <c r="G148" s="126"/>
      <c r="H148" s="127"/>
    </row>
    <row r="149" spans="1:8" s="22" customFormat="1" ht="15" customHeight="1">
      <c r="A149" s="220"/>
      <c r="B149" s="23"/>
      <c r="C149" s="221"/>
      <c r="D149" s="222"/>
      <c r="E149" s="20"/>
      <c r="F149" s="21"/>
      <c r="G149" s="126"/>
      <c r="H149" s="127"/>
    </row>
    <row r="150" spans="1:8" s="22" customFormat="1" ht="15" customHeight="1">
      <c r="A150" s="220"/>
      <c r="B150" s="23"/>
      <c r="C150" s="221"/>
      <c r="D150" s="222"/>
      <c r="E150" s="20"/>
      <c r="F150" s="21"/>
      <c r="G150" s="126"/>
      <c r="H150" s="127"/>
    </row>
    <row r="151" spans="1:8" s="22" customFormat="1" ht="15" customHeight="1">
      <c r="A151" s="220"/>
      <c r="B151" s="23"/>
      <c r="C151" s="221"/>
      <c r="D151" s="222"/>
      <c r="E151" s="20"/>
      <c r="F151" s="21"/>
      <c r="G151" s="126"/>
      <c r="H151" s="127"/>
    </row>
    <row r="152" spans="1:8" s="22" customFormat="1" ht="15" customHeight="1">
      <c r="A152" s="220"/>
      <c r="B152" s="23"/>
      <c r="C152" s="221"/>
      <c r="D152" s="222"/>
      <c r="E152" s="20"/>
      <c r="F152" s="21"/>
      <c r="G152" s="126"/>
      <c r="H152" s="127"/>
    </row>
    <row r="153" spans="1:8" s="22" customFormat="1" ht="15" customHeight="1">
      <c r="A153" s="220"/>
      <c r="B153" s="23"/>
      <c r="C153" s="221"/>
      <c r="D153" s="222"/>
      <c r="E153" s="20"/>
      <c r="F153" s="21"/>
      <c r="G153" s="126"/>
      <c r="H153" s="127"/>
    </row>
    <row r="154" spans="1:8" s="22" customFormat="1" ht="15" customHeight="1">
      <c r="A154" s="220"/>
      <c r="B154" s="23"/>
      <c r="C154" s="221"/>
      <c r="D154" s="222"/>
      <c r="E154" s="20"/>
      <c r="F154" s="21"/>
      <c r="G154" s="126"/>
      <c r="H154" s="127"/>
    </row>
    <row r="155" spans="1:8" s="22" customFormat="1" ht="15" customHeight="1">
      <c r="A155" s="220"/>
      <c r="B155" s="23"/>
      <c r="C155" s="221"/>
      <c r="D155" s="222"/>
      <c r="E155" s="20"/>
      <c r="F155" s="21"/>
      <c r="G155" s="126"/>
      <c r="H155" s="127"/>
    </row>
    <row r="156" spans="1:8" s="22" customFormat="1" ht="15" customHeight="1">
      <c r="A156" s="220"/>
      <c r="B156" s="23"/>
      <c r="C156" s="221"/>
      <c r="D156" s="222"/>
      <c r="E156" s="20"/>
      <c r="F156" s="21"/>
      <c r="G156" s="126"/>
      <c r="H156" s="127"/>
    </row>
    <row r="157" spans="1:8" s="22" customFormat="1" ht="15" customHeight="1">
      <c r="A157" s="220"/>
      <c r="B157" s="23"/>
      <c r="C157" s="221"/>
      <c r="D157" s="222"/>
      <c r="E157" s="20"/>
      <c r="F157" s="21"/>
      <c r="G157" s="126"/>
      <c r="H157" s="127"/>
    </row>
    <row r="158" spans="1:8" s="22" customFormat="1" ht="15" customHeight="1">
      <c r="A158" s="220"/>
      <c r="B158" s="23"/>
      <c r="C158" s="221"/>
      <c r="D158" s="222"/>
      <c r="E158" s="20"/>
      <c r="F158" s="21"/>
      <c r="G158" s="126"/>
      <c r="H158" s="127"/>
    </row>
    <row r="159" spans="1:8" s="22" customFormat="1" ht="15" customHeight="1">
      <c r="A159" s="220"/>
      <c r="B159" s="23"/>
      <c r="C159" s="221"/>
      <c r="D159" s="222"/>
      <c r="E159" s="20"/>
      <c r="F159" s="21"/>
      <c r="G159" s="126"/>
      <c r="H159" s="127"/>
    </row>
    <row r="160" spans="1:8" s="22" customFormat="1" ht="15" customHeight="1">
      <c r="A160" s="220"/>
      <c r="B160" s="23"/>
      <c r="C160" s="221"/>
      <c r="D160" s="222"/>
      <c r="E160" s="20"/>
      <c r="F160" s="21"/>
      <c r="G160" s="126"/>
      <c r="H160" s="127"/>
    </row>
    <row r="161" spans="1:8" s="22" customFormat="1" ht="15" customHeight="1">
      <c r="A161" s="220"/>
      <c r="B161" s="23"/>
      <c r="C161" s="221"/>
      <c r="D161" s="222"/>
      <c r="E161" s="20"/>
      <c r="F161" s="21"/>
      <c r="G161" s="126"/>
      <c r="H161" s="127"/>
    </row>
    <row r="162" spans="1:8" s="22" customFormat="1" ht="15" customHeight="1">
      <c r="A162" s="220"/>
      <c r="B162" s="23"/>
      <c r="C162" s="221"/>
      <c r="D162" s="222"/>
      <c r="E162" s="20"/>
      <c r="F162" s="21"/>
      <c r="G162" s="126"/>
      <c r="H162" s="127"/>
    </row>
    <row r="163" spans="1:8" s="22" customFormat="1" ht="15" customHeight="1">
      <c r="A163" s="220"/>
      <c r="B163" s="23"/>
      <c r="C163" s="221"/>
      <c r="D163" s="222"/>
      <c r="E163" s="20"/>
      <c r="F163" s="21"/>
      <c r="G163" s="126"/>
      <c r="H163" s="127"/>
    </row>
    <row r="164" spans="1:8" s="22" customFormat="1" ht="15" customHeight="1">
      <c r="A164" s="220"/>
      <c r="B164" s="23"/>
      <c r="C164" s="221"/>
      <c r="D164" s="222"/>
      <c r="E164" s="20"/>
      <c r="F164" s="21"/>
      <c r="G164" s="126"/>
      <c r="H164" s="127"/>
    </row>
    <row r="165" spans="1:8" s="22" customFormat="1" ht="15" customHeight="1">
      <c r="A165" s="220"/>
      <c r="B165" s="23"/>
      <c r="C165" s="221"/>
      <c r="D165" s="222"/>
      <c r="E165" s="20"/>
      <c r="F165" s="21"/>
      <c r="G165" s="126"/>
      <c r="H165" s="127"/>
    </row>
    <row r="166" spans="1:8" s="22" customFormat="1" ht="15" customHeight="1">
      <c r="A166" s="220"/>
      <c r="B166" s="23"/>
      <c r="C166" s="221"/>
      <c r="D166" s="222"/>
      <c r="E166" s="20"/>
      <c r="F166" s="21"/>
      <c r="G166" s="126"/>
      <c r="H166" s="127"/>
    </row>
    <row r="167" spans="1:8" s="22" customFormat="1" ht="15" customHeight="1">
      <c r="A167" s="220"/>
      <c r="B167" s="23"/>
      <c r="C167" s="221"/>
      <c r="D167" s="222"/>
      <c r="E167" s="20"/>
      <c r="F167" s="21"/>
      <c r="G167" s="126"/>
      <c r="H167" s="127"/>
    </row>
    <row r="168" spans="1:8" s="22" customFormat="1" ht="15" customHeight="1">
      <c r="A168" s="220"/>
      <c r="B168" s="23"/>
      <c r="C168" s="221"/>
      <c r="D168" s="222"/>
      <c r="E168" s="20"/>
      <c r="F168" s="21"/>
      <c r="G168" s="126"/>
      <c r="H168" s="127"/>
    </row>
    <row r="169" spans="1:8" s="22" customFormat="1" ht="15" customHeight="1">
      <c r="A169" s="220"/>
      <c r="B169" s="23"/>
      <c r="C169" s="221"/>
      <c r="D169" s="222"/>
      <c r="E169" s="20"/>
      <c r="F169" s="21"/>
      <c r="G169" s="126"/>
      <c r="H169" s="127"/>
    </row>
    <row r="170" spans="1:8" s="22" customFormat="1" ht="15" customHeight="1">
      <c r="A170" s="220"/>
      <c r="B170" s="23"/>
      <c r="C170" s="221"/>
      <c r="D170" s="222"/>
      <c r="E170" s="20"/>
      <c r="F170" s="21"/>
      <c r="G170" s="126"/>
      <c r="H170" s="127"/>
    </row>
    <row r="171" spans="1:8" s="22" customFormat="1" ht="15" customHeight="1">
      <c r="A171" s="220"/>
      <c r="B171" s="23"/>
      <c r="C171" s="221"/>
      <c r="D171" s="222"/>
      <c r="E171" s="20"/>
      <c r="F171" s="21"/>
      <c r="G171" s="126"/>
      <c r="H171" s="127"/>
    </row>
    <row r="172" spans="1:8" s="22" customFormat="1" ht="15" customHeight="1">
      <c r="A172" s="220"/>
      <c r="B172" s="23"/>
      <c r="C172" s="221"/>
      <c r="D172" s="222"/>
      <c r="E172" s="20"/>
      <c r="F172" s="21"/>
      <c r="G172" s="126"/>
      <c r="H172" s="127"/>
    </row>
    <row r="173" spans="1:8" s="22" customFormat="1" ht="15" customHeight="1">
      <c r="A173" s="220"/>
      <c r="B173" s="23"/>
      <c r="C173" s="221"/>
      <c r="D173" s="222"/>
      <c r="E173" s="20"/>
      <c r="F173" s="21"/>
      <c r="G173" s="126"/>
      <c r="H173" s="127"/>
    </row>
    <row r="174" spans="1:8" s="22" customFormat="1" ht="15" customHeight="1">
      <c r="A174" s="220"/>
      <c r="B174" s="23"/>
      <c r="C174" s="221"/>
      <c r="D174" s="222"/>
      <c r="E174" s="20"/>
      <c r="F174" s="21"/>
      <c r="G174" s="126"/>
      <c r="H174" s="127"/>
    </row>
    <row r="175" spans="1:8" s="22" customFormat="1" ht="15" customHeight="1">
      <c r="A175" s="220"/>
      <c r="B175" s="23"/>
      <c r="C175" s="221"/>
      <c r="D175" s="222"/>
      <c r="E175" s="20"/>
      <c r="F175" s="21"/>
      <c r="G175" s="126"/>
      <c r="H175" s="127"/>
    </row>
    <row r="176" spans="1:8" s="22" customFormat="1" ht="15" customHeight="1">
      <c r="A176" s="220"/>
      <c r="B176" s="23"/>
      <c r="C176" s="221"/>
      <c r="D176" s="222"/>
      <c r="E176" s="20"/>
      <c r="F176" s="21"/>
      <c r="G176" s="126"/>
      <c r="H176" s="127"/>
    </row>
    <row r="177" spans="1:8" s="22" customFormat="1" ht="15" customHeight="1">
      <c r="A177" s="220"/>
      <c r="B177" s="23"/>
      <c r="C177" s="221"/>
      <c r="D177" s="222"/>
      <c r="E177" s="20"/>
      <c r="F177" s="21"/>
      <c r="G177" s="126"/>
      <c r="H177" s="127"/>
    </row>
    <row r="178" spans="1:8" s="22" customFormat="1" ht="15" customHeight="1">
      <c r="A178" s="220"/>
      <c r="B178" s="23"/>
      <c r="C178" s="221"/>
      <c r="D178" s="222"/>
      <c r="E178" s="20"/>
      <c r="F178" s="21"/>
      <c r="G178" s="126"/>
      <c r="H178" s="127"/>
    </row>
    <row r="179" spans="1:8" s="22" customFormat="1" ht="15" customHeight="1">
      <c r="A179" s="220"/>
      <c r="B179" s="23"/>
      <c r="C179" s="221"/>
      <c r="D179" s="222"/>
      <c r="E179" s="20"/>
      <c r="F179" s="21"/>
      <c r="G179" s="126"/>
      <c r="H179" s="127"/>
    </row>
    <row r="180" spans="1:8" s="22" customFormat="1" ht="15" customHeight="1">
      <c r="A180" s="220"/>
      <c r="B180" s="23"/>
      <c r="C180" s="221"/>
      <c r="D180" s="222"/>
      <c r="E180" s="20"/>
      <c r="F180" s="21"/>
      <c r="G180" s="126"/>
      <c r="H180" s="127"/>
    </row>
    <row r="181" spans="1:8" s="22" customFormat="1" ht="15" customHeight="1">
      <c r="A181" s="220"/>
      <c r="B181" s="23"/>
      <c r="C181" s="221"/>
      <c r="D181" s="222"/>
      <c r="E181" s="20"/>
      <c r="F181" s="21"/>
      <c r="G181" s="126"/>
      <c r="H181" s="127"/>
    </row>
    <row r="182" spans="1:8" s="22" customFormat="1" ht="15" customHeight="1">
      <c r="A182" s="220"/>
      <c r="B182" s="23"/>
      <c r="C182" s="221"/>
      <c r="D182" s="222"/>
      <c r="E182" s="20"/>
      <c r="F182" s="21"/>
      <c r="G182" s="126"/>
      <c r="H182" s="127"/>
    </row>
    <row r="183" spans="1:8" s="22" customFormat="1" ht="15" customHeight="1">
      <c r="A183" s="220"/>
      <c r="B183" s="23"/>
      <c r="C183" s="221"/>
      <c r="D183" s="222"/>
      <c r="E183" s="20"/>
      <c r="F183" s="21"/>
      <c r="G183" s="126"/>
      <c r="H183" s="127"/>
    </row>
    <row r="184" spans="1:8" s="22" customFormat="1" ht="15" customHeight="1">
      <c r="A184" s="220"/>
      <c r="B184" s="23"/>
      <c r="C184" s="221"/>
      <c r="D184" s="222"/>
      <c r="E184" s="20"/>
      <c r="F184" s="21"/>
      <c r="G184" s="126"/>
      <c r="H184" s="127"/>
    </row>
    <row r="185" spans="1:8" s="22" customFormat="1" ht="15" customHeight="1">
      <c r="A185" s="220"/>
      <c r="B185" s="23"/>
      <c r="C185" s="221"/>
      <c r="D185" s="222"/>
      <c r="E185" s="20"/>
      <c r="F185" s="21"/>
      <c r="G185" s="126"/>
      <c r="H185" s="127"/>
    </row>
    <row r="186" spans="1:8" s="22" customFormat="1" ht="15" customHeight="1">
      <c r="A186" s="220"/>
      <c r="B186" s="23"/>
      <c r="C186" s="221"/>
      <c r="D186" s="222"/>
      <c r="E186" s="20"/>
      <c r="F186" s="21"/>
      <c r="G186" s="126"/>
      <c r="H186" s="127"/>
    </row>
    <row r="187" spans="1:8" s="22" customFormat="1" ht="15" customHeight="1">
      <c r="A187" s="220"/>
      <c r="B187" s="23"/>
      <c r="C187" s="221"/>
      <c r="D187" s="222"/>
      <c r="E187" s="20"/>
      <c r="F187" s="21"/>
      <c r="G187" s="126"/>
      <c r="H187" s="127"/>
    </row>
    <row r="188" spans="1:8" s="22" customFormat="1" ht="15" customHeight="1">
      <c r="A188" s="220"/>
      <c r="B188" s="23"/>
      <c r="C188" s="221"/>
      <c r="D188" s="222"/>
      <c r="E188" s="20"/>
      <c r="F188" s="21"/>
      <c r="G188" s="126"/>
      <c r="H188" s="127"/>
    </row>
    <row r="189" spans="1:8" s="22" customFormat="1" ht="15" customHeight="1">
      <c r="A189" s="220"/>
      <c r="B189" s="23"/>
      <c r="C189" s="221"/>
      <c r="D189" s="222"/>
      <c r="E189" s="20"/>
      <c r="F189" s="21"/>
      <c r="G189" s="126"/>
      <c r="H189" s="127"/>
    </row>
    <row r="190" spans="1:8" s="22" customFormat="1" ht="15" customHeight="1">
      <c r="A190" s="220"/>
      <c r="B190" s="23"/>
      <c r="C190" s="221"/>
      <c r="D190" s="222"/>
      <c r="E190" s="20"/>
      <c r="F190" s="21"/>
      <c r="G190" s="126"/>
      <c r="H190" s="127"/>
    </row>
    <row r="191" spans="1:8" s="22" customFormat="1" ht="15" customHeight="1">
      <c r="A191" s="220"/>
      <c r="B191" s="23"/>
      <c r="C191" s="221"/>
      <c r="D191" s="222"/>
      <c r="E191" s="20"/>
      <c r="F191" s="21"/>
      <c r="G191" s="126"/>
      <c r="H191" s="127"/>
    </row>
    <row r="192" spans="1:8" s="22" customFormat="1" ht="15" customHeight="1">
      <c r="A192" s="220"/>
      <c r="B192" s="23"/>
      <c r="C192" s="221"/>
      <c r="D192" s="222"/>
      <c r="E192" s="20"/>
      <c r="F192" s="21"/>
      <c r="G192" s="126"/>
      <c r="H192" s="127"/>
    </row>
    <row r="193" spans="1:8" s="22" customFormat="1" ht="15" customHeight="1">
      <c r="A193" s="220"/>
      <c r="B193" s="23"/>
      <c r="C193" s="221"/>
      <c r="D193" s="222"/>
      <c r="E193" s="20"/>
      <c r="F193" s="21"/>
      <c r="G193" s="126"/>
      <c r="H193" s="127"/>
    </row>
    <row r="194" spans="1:8" s="22" customFormat="1" ht="15" customHeight="1">
      <c r="A194" s="220"/>
      <c r="B194" s="23"/>
      <c r="C194" s="221"/>
      <c r="D194" s="222"/>
      <c r="E194" s="20"/>
      <c r="F194" s="21"/>
      <c r="G194" s="126"/>
      <c r="H194" s="127"/>
    </row>
    <row r="195" spans="1:8" s="22" customFormat="1" ht="15" customHeight="1">
      <c r="A195" s="220"/>
      <c r="B195" s="23"/>
      <c r="C195" s="221"/>
      <c r="D195" s="222"/>
      <c r="E195" s="20"/>
      <c r="F195" s="21"/>
      <c r="G195" s="126"/>
      <c r="H195" s="127"/>
    </row>
    <row r="196" spans="1:8" s="22" customFormat="1" ht="15" customHeight="1">
      <c r="A196" s="220"/>
      <c r="B196" s="23"/>
      <c r="C196" s="221"/>
      <c r="D196" s="222"/>
      <c r="E196" s="20"/>
      <c r="F196" s="21"/>
      <c r="G196" s="126"/>
      <c r="H196" s="127"/>
    </row>
    <row r="197" spans="1:8" s="22" customFormat="1" ht="15" customHeight="1">
      <c r="A197" s="220"/>
      <c r="B197" s="23"/>
      <c r="C197" s="221"/>
      <c r="D197" s="222"/>
      <c r="E197" s="20"/>
      <c r="F197" s="21"/>
      <c r="G197" s="126"/>
      <c r="H197" s="127"/>
    </row>
    <row r="198" spans="1:8" s="22" customFormat="1" ht="15" customHeight="1">
      <c r="A198" s="220"/>
      <c r="B198" s="23"/>
      <c r="C198" s="221"/>
      <c r="D198" s="222"/>
      <c r="E198" s="20"/>
      <c r="F198" s="21"/>
      <c r="G198" s="126"/>
      <c r="H198" s="127"/>
    </row>
    <row r="199" spans="1:8" s="22" customFormat="1" ht="15" customHeight="1">
      <c r="A199" s="220"/>
      <c r="B199" s="23"/>
      <c r="C199" s="221"/>
      <c r="D199" s="222"/>
      <c r="E199" s="20"/>
      <c r="F199" s="21"/>
      <c r="G199" s="126"/>
      <c r="H199" s="127"/>
    </row>
    <row r="200" spans="1:8" s="22" customFormat="1" ht="15" customHeight="1">
      <c r="A200" s="220"/>
      <c r="B200" s="23"/>
      <c r="C200" s="221"/>
      <c r="D200" s="222"/>
      <c r="E200" s="20"/>
      <c r="F200" s="21"/>
      <c r="G200" s="126"/>
      <c r="H200" s="127"/>
    </row>
    <row r="201" spans="1:8" s="22" customFormat="1" ht="15" customHeight="1">
      <c r="A201" s="220"/>
      <c r="B201" s="23"/>
      <c r="C201" s="221"/>
      <c r="D201" s="222"/>
      <c r="E201" s="20"/>
      <c r="F201" s="21"/>
      <c r="G201" s="126"/>
      <c r="H201" s="127"/>
    </row>
    <row r="202" spans="1:8" s="22" customFormat="1" ht="15" customHeight="1">
      <c r="A202" s="220"/>
      <c r="B202" s="23"/>
      <c r="C202" s="221"/>
      <c r="D202" s="222"/>
      <c r="E202" s="20"/>
      <c r="F202" s="21"/>
      <c r="G202" s="126"/>
      <c r="H202" s="127"/>
    </row>
    <row r="203" spans="1:8" s="22" customFormat="1" ht="15" customHeight="1">
      <c r="A203" s="220"/>
      <c r="B203" s="23"/>
      <c r="C203" s="221"/>
      <c r="D203" s="222"/>
      <c r="E203" s="20"/>
      <c r="F203" s="21"/>
      <c r="G203" s="126"/>
      <c r="H203" s="127"/>
    </row>
    <row r="204" spans="1:8" s="22" customFormat="1" ht="15" customHeight="1">
      <c r="A204" s="220"/>
      <c r="B204" s="23"/>
      <c r="C204" s="221"/>
      <c r="D204" s="222"/>
      <c r="E204" s="20"/>
      <c r="F204" s="21"/>
      <c r="G204" s="126"/>
      <c r="H204" s="127"/>
    </row>
    <row r="205" spans="1:8" s="22" customFormat="1" ht="15" customHeight="1">
      <c r="A205" s="220"/>
      <c r="B205" s="23"/>
      <c r="C205" s="221"/>
      <c r="D205" s="222"/>
      <c r="E205" s="20"/>
      <c r="F205" s="21"/>
      <c r="G205" s="126"/>
      <c r="H205" s="127"/>
    </row>
    <row r="206" spans="1:8" s="22" customFormat="1" ht="15" customHeight="1">
      <c r="A206" s="220"/>
      <c r="B206" s="23"/>
      <c r="C206" s="221"/>
      <c r="D206" s="222"/>
      <c r="E206" s="20"/>
      <c r="F206" s="21"/>
      <c r="G206" s="126"/>
      <c r="H206" s="127"/>
    </row>
    <row r="207" spans="1:8" s="22" customFormat="1" ht="15" customHeight="1">
      <c r="A207" s="220"/>
      <c r="B207" s="23"/>
      <c r="C207" s="221"/>
      <c r="D207" s="222"/>
      <c r="E207" s="20"/>
      <c r="F207" s="21"/>
      <c r="G207" s="126"/>
      <c r="H207" s="127"/>
    </row>
    <row r="208" spans="1:8" s="22" customFormat="1" ht="15" customHeight="1">
      <c r="A208" s="220"/>
      <c r="B208" s="23"/>
      <c r="C208" s="221"/>
      <c r="D208" s="222"/>
      <c r="E208" s="20"/>
      <c r="F208" s="21"/>
      <c r="G208" s="126"/>
      <c r="H208" s="127"/>
    </row>
    <row r="209" spans="1:8" s="22" customFormat="1" ht="15" customHeight="1">
      <c r="A209" s="220"/>
      <c r="B209" s="23"/>
      <c r="C209" s="221"/>
      <c r="D209" s="222"/>
      <c r="E209" s="20"/>
      <c r="F209" s="21"/>
      <c r="G209" s="126"/>
      <c r="H209" s="127"/>
    </row>
    <row r="210" spans="1:8" s="22" customFormat="1" ht="15" customHeight="1">
      <c r="A210" s="220"/>
      <c r="B210" s="23"/>
      <c r="C210" s="221"/>
      <c r="D210" s="222"/>
      <c r="E210" s="20"/>
      <c r="F210" s="21"/>
      <c r="G210" s="126"/>
      <c r="H210" s="127"/>
    </row>
    <row r="211" spans="1:8" s="22" customFormat="1" ht="15" customHeight="1">
      <c r="A211" s="220"/>
      <c r="B211" s="23"/>
      <c r="C211" s="221"/>
      <c r="D211" s="222"/>
      <c r="E211" s="20"/>
      <c r="F211" s="21"/>
      <c r="G211" s="126"/>
      <c r="H211" s="127"/>
    </row>
    <row r="212" spans="1:8" s="22" customFormat="1" ht="15" customHeight="1">
      <c r="A212" s="220"/>
      <c r="B212" s="23"/>
      <c r="C212" s="221"/>
      <c r="D212" s="222"/>
      <c r="E212" s="20"/>
      <c r="F212" s="21"/>
      <c r="G212" s="126"/>
      <c r="H212" s="127"/>
    </row>
    <row r="213" spans="1:8" s="22" customFormat="1" ht="15" customHeight="1">
      <c r="A213" s="220"/>
      <c r="B213" s="23"/>
      <c r="C213" s="221"/>
      <c r="D213" s="222"/>
      <c r="E213" s="20"/>
      <c r="F213" s="21"/>
      <c r="G213" s="126"/>
      <c r="H213" s="127"/>
    </row>
    <row r="214" spans="1:8" s="22" customFormat="1" ht="15" customHeight="1">
      <c r="A214" s="220"/>
      <c r="B214" s="23"/>
      <c r="C214" s="221"/>
      <c r="D214" s="222"/>
      <c r="E214" s="20"/>
      <c r="F214" s="21"/>
      <c r="G214" s="126"/>
      <c r="H214" s="127"/>
    </row>
    <row r="215" spans="1:8" s="22" customFormat="1" ht="15" customHeight="1">
      <c r="A215" s="220"/>
      <c r="B215" s="23"/>
      <c r="C215" s="221"/>
      <c r="D215" s="222"/>
      <c r="E215" s="20"/>
      <c r="F215" s="21"/>
      <c r="G215" s="126"/>
      <c r="H215" s="127"/>
    </row>
    <row r="216" spans="1:8" s="22" customFormat="1" ht="15" customHeight="1">
      <c r="A216" s="220"/>
      <c r="B216" s="23"/>
      <c r="C216" s="221"/>
      <c r="D216" s="222"/>
      <c r="E216" s="20"/>
      <c r="F216" s="21"/>
      <c r="G216" s="126"/>
      <c r="H216" s="127"/>
    </row>
    <row r="217" spans="1:8" s="22" customFormat="1" ht="15" customHeight="1">
      <c r="A217" s="220"/>
      <c r="B217" s="23"/>
      <c r="C217" s="221"/>
      <c r="D217" s="222"/>
      <c r="E217" s="20"/>
      <c r="F217" s="21"/>
      <c r="G217" s="126"/>
      <c r="H217" s="127"/>
    </row>
    <row r="218" spans="1:8" s="22" customFormat="1" ht="15" customHeight="1">
      <c r="A218" s="220"/>
      <c r="B218" s="23"/>
      <c r="C218" s="221"/>
      <c r="D218" s="222"/>
      <c r="E218" s="20"/>
      <c r="F218" s="21"/>
      <c r="G218" s="126"/>
      <c r="H218" s="127"/>
    </row>
    <row r="219" spans="1:8" s="22" customFormat="1" ht="15" customHeight="1">
      <c r="A219" s="220"/>
      <c r="B219" s="23"/>
      <c r="C219" s="221"/>
      <c r="D219" s="222"/>
      <c r="E219" s="20"/>
      <c r="F219" s="21"/>
      <c r="G219" s="126"/>
      <c r="H219" s="127"/>
    </row>
    <row r="220" spans="1:8" s="22" customFormat="1" ht="15" customHeight="1">
      <c r="A220" s="220"/>
      <c r="B220" s="23"/>
      <c r="C220" s="221"/>
      <c r="D220" s="222"/>
      <c r="E220" s="20"/>
      <c r="F220" s="21"/>
      <c r="G220" s="126"/>
      <c r="H220" s="127"/>
    </row>
    <row r="221" spans="1:8" s="22" customFormat="1" ht="15" customHeight="1">
      <c r="A221" s="220"/>
      <c r="B221" s="23"/>
      <c r="C221" s="221"/>
      <c r="D221" s="222"/>
      <c r="E221" s="20"/>
      <c r="F221" s="21"/>
      <c r="G221" s="126"/>
      <c r="H221" s="127"/>
    </row>
    <row r="222" spans="1:8" s="22" customFormat="1" ht="15" customHeight="1">
      <c r="A222" s="220"/>
      <c r="B222" s="23"/>
      <c r="C222" s="221"/>
      <c r="D222" s="222"/>
      <c r="E222" s="20"/>
      <c r="F222" s="21"/>
      <c r="G222" s="126"/>
      <c r="H222" s="127"/>
    </row>
    <row r="223" spans="1:8" s="22" customFormat="1" ht="15" customHeight="1">
      <c r="A223" s="220"/>
      <c r="B223" s="23"/>
      <c r="C223" s="221"/>
      <c r="D223" s="222"/>
      <c r="E223" s="20"/>
      <c r="F223" s="21"/>
      <c r="G223" s="126"/>
      <c r="H223" s="127"/>
    </row>
    <row r="224" spans="1:8" s="22" customFormat="1" ht="15" customHeight="1">
      <c r="A224" s="220"/>
      <c r="B224" s="23"/>
      <c r="C224" s="221"/>
      <c r="D224" s="222"/>
      <c r="E224" s="20"/>
      <c r="F224" s="21"/>
      <c r="G224" s="126"/>
      <c r="H224" s="127"/>
    </row>
    <row r="225" spans="1:8" s="22" customFormat="1" ht="15" customHeight="1">
      <c r="A225" s="220"/>
      <c r="B225" s="23"/>
      <c r="C225" s="221"/>
      <c r="D225" s="222"/>
      <c r="E225" s="20"/>
      <c r="F225" s="21"/>
      <c r="G225" s="126"/>
      <c r="H225" s="127"/>
    </row>
    <row r="226" spans="1:8" s="22" customFormat="1" ht="15" customHeight="1">
      <c r="A226" s="220"/>
      <c r="B226" s="23"/>
      <c r="C226" s="221"/>
      <c r="D226" s="222"/>
      <c r="E226" s="20"/>
      <c r="F226" s="21"/>
      <c r="G226" s="126"/>
      <c r="H226" s="127"/>
    </row>
    <row r="227" spans="1:8" s="22" customFormat="1" ht="15" customHeight="1">
      <c r="A227" s="220"/>
      <c r="B227" s="23"/>
      <c r="C227" s="221"/>
      <c r="D227" s="222"/>
      <c r="E227" s="20"/>
      <c r="F227" s="21"/>
      <c r="G227" s="126"/>
      <c r="H227" s="127"/>
    </row>
    <row r="228" spans="1:8" s="22" customFormat="1" ht="15" customHeight="1">
      <c r="A228" s="220"/>
      <c r="B228" s="23"/>
      <c r="C228" s="221"/>
      <c r="D228" s="222"/>
      <c r="E228" s="20"/>
      <c r="F228" s="21"/>
      <c r="G228" s="126"/>
      <c r="H228" s="127"/>
    </row>
    <row r="229" spans="1:8" s="22" customFormat="1" ht="15" customHeight="1">
      <c r="A229" s="220"/>
      <c r="B229" s="23"/>
      <c r="C229" s="221"/>
      <c r="D229" s="222"/>
      <c r="E229" s="20"/>
      <c r="F229" s="21"/>
      <c r="G229" s="126"/>
      <c r="H229" s="127"/>
    </row>
    <row r="230" spans="1:8" s="22" customFormat="1" ht="15" customHeight="1">
      <c r="A230" s="220"/>
      <c r="B230" s="23"/>
      <c r="C230" s="221"/>
      <c r="D230" s="222"/>
      <c r="E230" s="20"/>
      <c r="F230" s="21"/>
      <c r="G230" s="126"/>
      <c r="H230" s="127"/>
    </row>
    <row r="231" spans="1:8" s="22" customFormat="1" ht="15" customHeight="1">
      <c r="A231" s="220"/>
      <c r="B231" s="23"/>
      <c r="C231" s="221"/>
      <c r="D231" s="222"/>
      <c r="E231" s="20"/>
      <c r="F231" s="21"/>
      <c r="G231" s="126"/>
      <c r="H231" s="127"/>
    </row>
    <row r="232" spans="1:8" s="22" customFormat="1" ht="15" customHeight="1">
      <c r="A232" s="220"/>
      <c r="B232" s="23"/>
      <c r="C232" s="221"/>
      <c r="D232" s="222"/>
      <c r="E232" s="20"/>
      <c r="F232" s="21"/>
      <c r="G232" s="126"/>
      <c r="H232" s="127"/>
    </row>
    <row r="233" spans="1:8" s="22" customFormat="1" ht="15" customHeight="1">
      <c r="A233" s="220"/>
      <c r="B233" s="23"/>
      <c r="C233" s="221"/>
      <c r="D233" s="222"/>
      <c r="E233" s="20"/>
      <c r="F233" s="21"/>
      <c r="G233" s="126"/>
      <c r="H233" s="127"/>
    </row>
    <row r="234" spans="1:8" s="22" customFormat="1" ht="15" customHeight="1">
      <c r="A234" s="220"/>
      <c r="B234" s="23"/>
      <c r="C234" s="221"/>
      <c r="D234" s="222"/>
      <c r="E234" s="20"/>
      <c r="F234" s="21"/>
      <c r="G234" s="126"/>
      <c r="H234" s="127"/>
    </row>
    <row r="235" spans="1:8" s="22" customFormat="1" ht="15" customHeight="1">
      <c r="A235" s="220"/>
      <c r="B235" s="23"/>
      <c r="C235" s="221"/>
      <c r="D235" s="222"/>
      <c r="E235" s="20"/>
      <c r="F235" s="21"/>
      <c r="G235" s="126"/>
      <c r="H235" s="127"/>
    </row>
    <row r="236" spans="1:8" s="22" customFormat="1" ht="15" customHeight="1">
      <c r="A236" s="220"/>
      <c r="B236" s="23"/>
      <c r="C236" s="221"/>
      <c r="D236" s="222"/>
      <c r="E236" s="20"/>
      <c r="F236" s="21"/>
      <c r="G236" s="126"/>
      <c r="H236" s="127"/>
    </row>
    <row r="237" spans="1:8" s="22" customFormat="1" ht="15" customHeight="1">
      <c r="A237" s="220"/>
      <c r="B237" s="23"/>
      <c r="C237" s="221"/>
      <c r="D237" s="222"/>
      <c r="E237" s="20"/>
      <c r="F237" s="21"/>
      <c r="G237" s="126"/>
      <c r="H237" s="127"/>
    </row>
    <row r="238" spans="1:8" s="22" customFormat="1" ht="15" customHeight="1">
      <c r="A238" s="220"/>
      <c r="B238" s="23"/>
      <c r="C238" s="221"/>
      <c r="D238" s="222"/>
      <c r="E238" s="20"/>
      <c r="F238" s="21"/>
      <c r="G238" s="126"/>
      <c r="H238" s="127"/>
    </row>
    <row r="239" spans="1:8" s="22" customFormat="1" ht="15" customHeight="1">
      <c r="A239" s="220"/>
      <c r="B239" s="23"/>
      <c r="C239" s="221"/>
      <c r="D239" s="222"/>
      <c r="E239" s="20"/>
      <c r="F239" s="21"/>
      <c r="G239" s="126"/>
      <c r="H239" s="127"/>
    </row>
    <row r="240" spans="1:8" s="22" customFormat="1" ht="15" customHeight="1">
      <c r="A240" s="220"/>
      <c r="B240" s="23"/>
      <c r="C240" s="221"/>
      <c r="D240" s="222"/>
      <c r="E240" s="20"/>
      <c r="F240" s="21"/>
      <c r="G240" s="126"/>
      <c r="H240" s="127"/>
    </row>
    <row r="241" spans="1:8" s="22" customFormat="1" ht="15" customHeight="1">
      <c r="A241" s="220"/>
      <c r="B241" s="23"/>
      <c r="C241" s="221"/>
      <c r="D241" s="222"/>
      <c r="E241" s="20"/>
      <c r="F241" s="21"/>
      <c r="G241" s="126"/>
      <c r="H241" s="127"/>
    </row>
    <row r="242" spans="1:8" s="22" customFormat="1" ht="15" customHeight="1">
      <c r="A242" s="220"/>
      <c r="B242" s="23"/>
      <c r="C242" s="221"/>
      <c r="D242" s="222"/>
      <c r="E242" s="20"/>
      <c r="F242" s="21"/>
      <c r="G242" s="126"/>
      <c r="H242" s="127"/>
    </row>
    <row r="243" spans="1:8" s="22" customFormat="1" ht="15" customHeight="1">
      <c r="A243" s="220"/>
      <c r="B243" s="23"/>
      <c r="C243" s="221"/>
      <c r="D243" s="222"/>
      <c r="E243" s="20"/>
      <c r="F243" s="21"/>
      <c r="G243" s="126"/>
      <c r="H243" s="127"/>
    </row>
    <row r="244" spans="1:8" s="22" customFormat="1" ht="15" customHeight="1">
      <c r="A244" s="220"/>
      <c r="B244" s="23"/>
      <c r="C244" s="221"/>
      <c r="D244" s="222"/>
      <c r="E244" s="20"/>
      <c r="F244" s="21"/>
      <c r="G244" s="126"/>
      <c r="H244" s="127"/>
    </row>
    <row r="245" spans="1:8" s="22" customFormat="1" ht="15" customHeight="1">
      <c r="A245" s="220"/>
      <c r="B245" s="23"/>
      <c r="C245" s="221"/>
      <c r="D245" s="222"/>
      <c r="E245" s="20"/>
      <c r="F245" s="21"/>
      <c r="G245" s="126"/>
      <c r="H245" s="127"/>
    </row>
    <row r="246" spans="1:8" s="22" customFormat="1" ht="15" customHeight="1">
      <c r="A246" s="220"/>
      <c r="B246" s="23"/>
      <c r="C246" s="221"/>
      <c r="D246" s="222"/>
      <c r="E246" s="20"/>
      <c r="F246" s="21"/>
      <c r="G246" s="126"/>
      <c r="H246" s="127"/>
    </row>
    <row r="247" spans="1:8" s="22" customFormat="1" ht="15" customHeight="1">
      <c r="A247" s="220"/>
      <c r="B247" s="23"/>
      <c r="C247" s="221"/>
      <c r="D247" s="222"/>
      <c r="E247" s="20"/>
      <c r="F247" s="21"/>
      <c r="G247" s="126"/>
      <c r="H247" s="127"/>
    </row>
    <row r="248" spans="1:8" s="22" customFormat="1" ht="15" customHeight="1">
      <c r="A248" s="220"/>
      <c r="B248" s="23"/>
      <c r="C248" s="221"/>
      <c r="D248" s="222"/>
      <c r="E248" s="20"/>
      <c r="F248" s="21"/>
      <c r="G248" s="126"/>
      <c r="H248" s="127"/>
    </row>
    <row r="249" spans="1:8" s="22" customFormat="1" ht="15" customHeight="1">
      <c r="A249" s="220"/>
      <c r="B249" s="23"/>
      <c r="C249" s="221"/>
      <c r="D249" s="222"/>
      <c r="E249" s="20"/>
      <c r="F249" s="21"/>
      <c r="G249" s="126"/>
      <c r="H249" s="127"/>
    </row>
    <row r="250" spans="1:8" s="22" customFormat="1" ht="15" customHeight="1">
      <c r="A250" s="220"/>
      <c r="B250" s="23"/>
      <c r="C250" s="221"/>
      <c r="D250" s="222"/>
      <c r="E250" s="20"/>
      <c r="F250" s="21"/>
      <c r="G250" s="126"/>
      <c r="H250" s="127"/>
    </row>
    <row r="251" spans="1:8" s="22" customFormat="1" ht="15" customHeight="1">
      <c r="A251" s="220"/>
      <c r="B251" s="23"/>
      <c r="C251" s="221"/>
      <c r="D251" s="222"/>
      <c r="E251" s="20"/>
      <c r="F251" s="21"/>
      <c r="G251" s="126"/>
      <c r="H251" s="127"/>
    </row>
    <row r="252" spans="1:8" s="22" customFormat="1" ht="15" customHeight="1">
      <c r="A252" s="220"/>
      <c r="B252" s="23"/>
      <c r="C252" s="221"/>
      <c r="D252" s="222"/>
      <c r="E252" s="20"/>
      <c r="F252" s="21"/>
      <c r="G252" s="126"/>
      <c r="H252" s="127"/>
    </row>
    <row r="253" spans="1:8" s="22" customFormat="1" ht="15" customHeight="1">
      <c r="A253" s="220"/>
      <c r="B253" s="23"/>
      <c r="C253" s="221"/>
      <c r="D253" s="222"/>
      <c r="E253" s="20"/>
      <c r="F253" s="21"/>
      <c r="G253" s="126"/>
      <c r="H253" s="127"/>
    </row>
    <row r="254" spans="1:8" s="22" customFormat="1" ht="15" customHeight="1">
      <c r="A254" s="220"/>
      <c r="B254" s="23"/>
      <c r="C254" s="221"/>
      <c r="D254" s="222"/>
      <c r="E254" s="20"/>
      <c r="F254" s="21"/>
      <c r="G254" s="126"/>
      <c r="H254" s="127"/>
    </row>
    <row r="255" spans="1:8" s="22" customFormat="1" ht="15" customHeight="1">
      <c r="A255" s="220"/>
      <c r="B255" s="23"/>
      <c r="C255" s="221"/>
      <c r="D255" s="222"/>
      <c r="E255" s="20"/>
      <c r="F255" s="21"/>
      <c r="G255" s="126"/>
      <c r="H255" s="127"/>
    </row>
    <row r="256" spans="1:8" s="22" customFormat="1" ht="15" customHeight="1">
      <c r="A256" s="220"/>
      <c r="B256" s="23"/>
      <c r="C256" s="221"/>
      <c r="D256" s="222"/>
      <c r="E256" s="20"/>
      <c r="F256" s="21"/>
      <c r="G256" s="126"/>
      <c r="H256" s="127"/>
    </row>
    <row r="257" spans="1:8" s="22" customFormat="1" ht="15" customHeight="1">
      <c r="A257" s="220"/>
      <c r="B257" s="23"/>
      <c r="C257" s="221"/>
      <c r="D257" s="222"/>
      <c r="E257" s="20"/>
      <c r="F257" s="21"/>
      <c r="G257" s="126"/>
      <c r="H257" s="127"/>
    </row>
    <row r="258" spans="1:8" s="22" customFormat="1" ht="15" customHeight="1">
      <c r="A258" s="220"/>
      <c r="B258" s="23"/>
      <c r="C258" s="221"/>
      <c r="D258" s="222"/>
      <c r="E258" s="20"/>
      <c r="F258" s="21"/>
      <c r="G258" s="126"/>
      <c r="H258" s="127"/>
    </row>
    <row r="259" spans="1:8" s="22" customFormat="1" ht="15" customHeight="1">
      <c r="A259" s="220"/>
      <c r="B259" s="23"/>
      <c r="C259" s="221"/>
      <c r="D259" s="222"/>
      <c r="E259" s="20"/>
      <c r="F259" s="21"/>
      <c r="G259" s="126"/>
      <c r="H259" s="127"/>
    </row>
    <row r="260" spans="1:8" s="22" customFormat="1" ht="15" customHeight="1">
      <c r="A260" s="220"/>
      <c r="B260" s="23"/>
      <c r="C260" s="221"/>
      <c r="D260" s="222"/>
      <c r="E260" s="20"/>
      <c r="F260" s="21"/>
      <c r="G260" s="126"/>
      <c r="H260" s="127"/>
    </row>
    <row r="261" spans="1:8" s="22" customFormat="1" ht="15" customHeight="1">
      <c r="A261" s="220"/>
      <c r="B261" s="23"/>
      <c r="C261" s="221"/>
      <c r="D261" s="222"/>
      <c r="E261" s="20"/>
      <c r="F261" s="21"/>
      <c r="G261" s="126"/>
      <c r="H261" s="127"/>
    </row>
    <row r="262" spans="1:8" s="22" customFormat="1" ht="15" customHeight="1">
      <c r="A262" s="220"/>
      <c r="B262" s="23"/>
      <c r="C262" s="221"/>
      <c r="D262" s="222"/>
      <c r="E262" s="20"/>
      <c r="F262" s="21"/>
      <c r="G262" s="126"/>
      <c r="H262" s="127"/>
    </row>
    <row r="263" spans="1:8" s="22" customFormat="1" ht="15" customHeight="1">
      <c r="A263" s="220"/>
      <c r="B263" s="23"/>
      <c r="C263" s="221"/>
      <c r="D263" s="222"/>
      <c r="E263" s="20"/>
      <c r="F263" s="21"/>
      <c r="G263" s="126"/>
      <c r="H263" s="127"/>
    </row>
    <row r="264" spans="1:8" s="22" customFormat="1" ht="15" customHeight="1">
      <c r="A264" s="220"/>
      <c r="B264" s="23"/>
      <c r="C264" s="221"/>
      <c r="D264" s="222"/>
      <c r="E264" s="20"/>
      <c r="F264" s="21"/>
      <c r="G264" s="126"/>
      <c r="H264" s="127"/>
    </row>
    <row r="265" spans="1:8" s="22" customFormat="1" ht="15" customHeight="1">
      <c r="A265" s="220"/>
      <c r="B265" s="23"/>
      <c r="C265" s="221"/>
      <c r="D265" s="222"/>
      <c r="E265" s="20"/>
      <c r="F265" s="21"/>
      <c r="G265" s="126"/>
      <c r="H265" s="127"/>
    </row>
    <row r="266" spans="1:8" s="22" customFormat="1" ht="15" customHeight="1">
      <c r="A266" s="220"/>
      <c r="B266" s="23"/>
      <c r="C266" s="221"/>
      <c r="D266" s="222"/>
      <c r="E266" s="20"/>
      <c r="F266" s="21"/>
      <c r="G266" s="126"/>
      <c r="H266" s="127"/>
    </row>
    <row r="267" spans="1:8" s="22" customFormat="1" ht="15" customHeight="1">
      <c r="A267" s="220"/>
      <c r="B267" s="23"/>
      <c r="C267" s="221"/>
      <c r="D267" s="222"/>
      <c r="E267" s="20"/>
      <c r="F267" s="21"/>
      <c r="G267" s="126"/>
      <c r="H267" s="127"/>
    </row>
    <row r="268" spans="1:8" s="22" customFormat="1" ht="15" customHeight="1">
      <c r="A268" s="220"/>
      <c r="B268" s="23"/>
      <c r="C268" s="221"/>
      <c r="D268" s="222"/>
      <c r="E268" s="20"/>
      <c r="F268" s="21"/>
      <c r="G268" s="126"/>
      <c r="H268" s="127"/>
    </row>
    <row r="269" spans="1:8" s="22" customFormat="1" ht="15" customHeight="1">
      <c r="A269" s="220"/>
      <c r="B269" s="23"/>
      <c r="C269" s="221"/>
      <c r="D269" s="222"/>
      <c r="E269" s="20"/>
      <c r="F269" s="21"/>
      <c r="G269" s="126"/>
      <c r="H269" s="127"/>
    </row>
    <row r="270" spans="1:8" s="22" customFormat="1" ht="15" customHeight="1">
      <c r="A270" s="220"/>
      <c r="B270" s="23"/>
      <c r="C270" s="221"/>
      <c r="D270" s="222"/>
      <c r="E270" s="20"/>
      <c r="F270" s="21"/>
      <c r="G270" s="126"/>
      <c r="H270" s="127"/>
    </row>
    <row r="271" spans="1:8" s="22" customFormat="1" ht="15" customHeight="1">
      <c r="A271" s="220"/>
      <c r="B271" s="23"/>
      <c r="C271" s="221"/>
      <c r="D271" s="222"/>
      <c r="E271" s="20"/>
      <c r="F271" s="21"/>
      <c r="G271" s="126"/>
      <c r="H271" s="127"/>
    </row>
    <row r="272" spans="1:8" s="22" customFormat="1" ht="15" customHeight="1">
      <c r="A272" s="220"/>
      <c r="B272" s="23"/>
      <c r="C272" s="221"/>
      <c r="D272" s="222"/>
      <c r="E272" s="20"/>
      <c r="F272" s="21"/>
      <c r="G272" s="126"/>
      <c r="H272" s="127"/>
    </row>
    <row r="273" spans="1:8" s="22" customFormat="1" ht="15" customHeight="1">
      <c r="A273" s="220"/>
      <c r="B273" s="23"/>
      <c r="C273" s="221"/>
      <c r="D273" s="222"/>
      <c r="E273" s="20"/>
      <c r="F273" s="21"/>
      <c r="G273" s="126"/>
      <c r="H273" s="127"/>
    </row>
    <row r="274" spans="1:8" s="22" customFormat="1" ht="15" customHeight="1">
      <c r="A274" s="220"/>
      <c r="B274" s="23"/>
      <c r="C274" s="221"/>
      <c r="D274" s="222"/>
      <c r="E274" s="20"/>
      <c r="F274" s="21"/>
      <c r="G274" s="126"/>
      <c r="H274" s="127"/>
    </row>
    <row r="275" spans="1:8" s="22" customFormat="1" ht="15" customHeight="1">
      <c r="A275" s="220"/>
      <c r="B275" s="23"/>
      <c r="C275" s="221"/>
      <c r="D275" s="222"/>
      <c r="E275" s="20"/>
      <c r="F275" s="21"/>
      <c r="G275" s="126"/>
      <c r="H275" s="127"/>
    </row>
    <row r="276" spans="1:8" s="22" customFormat="1" ht="15" customHeight="1">
      <c r="A276" s="220"/>
      <c r="B276" s="23"/>
      <c r="C276" s="221"/>
      <c r="D276" s="222"/>
      <c r="E276" s="20"/>
      <c r="F276" s="21"/>
      <c r="G276" s="126"/>
      <c r="H276" s="127"/>
    </row>
    <row r="277" spans="1:8" s="22" customFormat="1" ht="15" customHeight="1">
      <c r="A277" s="220"/>
      <c r="B277" s="23"/>
      <c r="C277" s="221"/>
      <c r="D277" s="222"/>
      <c r="E277" s="20"/>
      <c r="F277" s="21"/>
      <c r="G277" s="126"/>
      <c r="H277" s="127"/>
    </row>
    <row r="278" spans="1:8" s="22" customFormat="1" ht="15" customHeight="1">
      <c r="A278" s="220"/>
      <c r="B278" s="23"/>
      <c r="C278" s="221"/>
      <c r="D278" s="222"/>
      <c r="E278" s="20"/>
      <c r="F278" s="21"/>
      <c r="G278" s="126"/>
      <c r="H278" s="127"/>
    </row>
    <row r="279" spans="1:8" s="22" customFormat="1" ht="15" customHeight="1">
      <c r="A279" s="220"/>
      <c r="B279" s="23"/>
      <c r="C279" s="221"/>
      <c r="D279" s="222"/>
      <c r="E279" s="20"/>
      <c r="F279" s="21"/>
      <c r="G279" s="126"/>
      <c r="H279" s="127"/>
    </row>
    <row r="280" spans="1:8" s="22" customFormat="1" ht="15" customHeight="1">
      <c r="A280" s="220"/>
      <c r="B280" s="23"/>
      <c r="C280" s="221"/>
      <c r="D280" s="222"/>
      <c r="E280" s="20"/>
      <c r="F280" s="21"/>
      <c r="G280" s="126"/>
      <c r="H280" s="127"/>
    </row>
    <row r="281" spans="1:8" s="22" customFormat="1" ht="15" customHeight="1">
      <c r="A281" s="220"/>
      <c r="B281" s="23"/>
      <c r="C281" s="221"/>
      <c r="D281" s="222"/>
      <c r="E281" s="20"/>
      <c r="F281" s="21"/>
      <c r="G281" s="126"/>
      <c r="H281" s="127"/>
    </row>
    <row r="282" spans="1:8" s="22" customFormat="1" ht="15" customHeight="1">
      <c r="A282" s="220"/>
      <c r="B282" s="23"/>
      <c r="C282" s="221"/>
      <c r="D282" s="222"/>
      <c r="E282" s="20"/>
      <c r="F282" s="21"/>
      <c r="G282" s="126"/>
      <c r="H282" s="127"/>
    </row>
    <row r="283" spans="1:8" s="22" customFormat="1" ht="15" customHeight="1">
      <c r="A283" s="220"/>
      <c r="B283" s="23"/>
      <c r="C283" s="221"/>
      <c r="D283" s="222"/>
      <c r="E283" s="20"/>
      <c r="F283" s="21"/>
      <c r="G283" s="126"/>
      <c r="H283" s="127"/>
    </row>
    <row r="284" spans="1:8" s="22" customFormat="1" ht="15" customHeight="1">
      <c r="A284" s="220"/>
      <c r="B284" s="23"/>
      <c r="C284" s="221"/>
      <c r="D284" s="222"/>
      <c r="E284" s="20"/>
      <c r="F284" s="21"/>
      <c r="G284" s="126"/>
      <c r="H284" s="127"/>
    </row>
    <row r="285" spans="1:8" s="22" customFormat="1" ht="15" customHeight="1">
      <c r="A285" s="220"/>
      <c r="B285" s="23"/>
      <c r="C285" s="221"/>
      <c r="D285" s="222"/>
      <c r="E285" s="20"/>
      <c r="F285" s="21"/>
      <c r="G285" s="126"/>
      <c r="H285" s="127"/>
    </row>
    <row r="286" spans="1:8" s="22" customFormat="1" ht="15" customHeight="1">
      <c r="A286" s="220"/>
      <c r="B286" s="23"/>
      <c r="C286" s="221"/>
      <c r="D286" s="222"/>
      <c r="E286" s="20"/>
      <c r="F286" s="21"/>
      <c r="G286" s="126"/>
      <c r="H286" s="127"/>
    </row>
    <row r="287" spans="1:8" s="22" customFormat="1" ht="15" customHeight="1">
      <c r="A287" s="220"/>
      <c r="B287" s="23"/>
      <c r="C287" s="221"/>
      <c r="D287" s="222"/>
      <c r="E287" s="20"/>
      <c r="F287" s="21"/>
      <c r="G287" s="126"/>
      <c r="H287" s="127"/>
    </row>
    <row r="288" spans="1:8" s="22" customFormat="1" ht="15" customHeight="1">
      <c r="A288" s="220"/>
      <c r="B288" s="23"/>
      <c r="C288" s="221"/>
      <c r="D288" s="222"/>
      <c r="E288" s="20"/>
      <c r="F288" s="21"/>
      <c r="G288" s="126"/>
      <c r="H288" s="127"/>
    </row>
    <row r="289" spans="1:8" s="22" customFormat="1" ht="15" customHeight="1">
      <c r="A289" s="220"/>
      <c r="B289" s="23"/>
      <c r="C289" s="221"/>
      <c r="D289" s="222"/>
      <c r="E289" s="20"/>
      <c r="F289" s="21"/>
      <c r="G289" s="126"/>
      <c r="H289" s="127"/>
    </row>
    <row r="290" spans="1:8" s="22" customFormat="1" ht="15" customHeight="1">
      <c r="A290" s="220"/>
      <c r="B290" s="23"/>
      <c r="C290" s="221"/>
      <c r="D290" s="222"/>
      <c r="E290" s="20"/>
      <c r="F290" s="21"/>
      <c r="G290" s="126"/>
      <c r="H290" s="127"/>
    </row>
    <row r="291" spans="1:8" s="22" customFormat="1" ht="15" customHeight="1">
      <c r="A291" s="220"/>
      <c r="B291" s="23"/>
      <c r="C291" s="221"/>
      <c r="D291" s="222"/>
      <c r="E291" s="20"/>
      <c r="F291" s="21"/>
      <c r="G291" s="126"/>
      <c r="H291" s="127"/>
    </row>
    <row r="292" spans="1:8" s="22" customFormat="1" ht="15" customHeight="1">
      <c r="A292" s="220"/>
      <c r="B292" s="23"/>
      <c r="C292" s="221"/>
      <c r="D292" s="222"/>
      <c r="E292" s="20"/>
      <c r="F292" s="21"/>
      <c r="G292" s="126"/>
      <c r="H292" s="127"/>
    </row>
    <row r="293" spans="1:8" s="22" customFormat="1" ht="15" customHeight="1">
      <c r="A293" s="220"/>
      <c r="B293" s="23"/>
      <c r="C293" s="221"/>
      <c r="D293" s="222"/>
      <c r="E293" s="20"/>
      <c r="F293" s="21"/>
      <c r="G293" s="126"/>
      <c r="H293" s="127"/>
    </row>
    <row r="294" spans="1:8" s="22" customFormat="1" ht="15" customHeight="1">
      <c r="A294" s="220"/>
      <c r="B294" s="23"/>
      <c r="C294" s="221"/>
      <c r="D294" s="222"/>
      <c r="E294" s="20"/>
      <c r="F294" s="21"/>
      <c r="G294" s="126"/>
      <c r="H294" s="127"/>
    </row>
    <row r="295" spans="1:8" s="22" customFormat="1" ht="15" customHeight="1">
      <c r="A295" s="220"/>
      <c r="B295" s="23"/>
      <c r="C295" s="221"/>
      <c r="D295" s="222"/>
      <c r="E295" s="20"/>
      <c r="F295" s="21"/>
      <c r="G295" s="126"/>
      <c r="H295" s="127"/>
    </row>
    <row r="296" spans="1:8" s="22" customFormat="1" ht="15" customHeight="1">
      <c r="A296" s="220"/>
      <c r="B296" s="23"/>
      <c r="C296" s="221"/>
      <c r="D296" s="222"/>
      <c r="E296" s="20"/>
      <c r="F296" s="21"/>
      <c r="G296" s="126"/>
      <c r="H296" s="127"/>
    </row>
    <row r="297" spans="1:8" s="22" customFormat="1" ht="15" customHeight="1">
      <c r="A297" s="220"/>
      <c r="B297" s="23"/>
      <c r="C297" s="221"/>
      <c r="D297" s="222"/>
      <c r="E297" s="20"/>
      <c r="F297" s="21"/>
      <c r="G297" s="126"/>
      <c r="H297" s="127"/>
    </row>
    <row r="298" spans="1:8" s="22" customFormat="1" ht="15" customHeight="1">
      <c r="A298" s="220"/>
      <c r="B298" s="23"/>
      <c r="C298" s="221"/>
      <c r="D298" s="222"/>
      <c r="E298" s="20"/>
      <c r="F298" s="21"/>
      <c r="G298" s="126"/>
      <c r="H298" s="127"/>
    </row>
    <row r="299" spans="1:8" s="22" customFormat="1" ht="15" customHeight="1">
      <c r="A299" s="220"/>
      <c r="B299" s="23"/>
      <c r="C299" s="221"/>
      <c r="D299" s="222"/>
      <c r="E299" s="20"/>
      <c r="F299" s="21"/>
      <c r="G299" s="126"/>
      <c r="H299" s="127"/>
    </row>
    <row r="300" spans="1:8" s="22" customFormat="1" ht="15" customHeight="1">
      <c r="A300" s="220"/>
      <c r="B300" s="23"/>
      <c r="C300" s="221"/>
      <c r="D300" s="222"/>
      <c r="E300" s="20"/>
      <c r="F300" s="21"/>
      <c r="G300" s="126"/>
      <c r="H300" s="127"/>
    </row>
    <row r="301" spans="1:8" s="22" customFormat="1" ht="15" customHeight="1">
      <c r="A301" s="220"/>
      <c r="B301" s="23"/>
      <c r="C301" s="221"/>
      <c r="D301" s="222"/>
      <c r="E301" s="20"/>
      <c r="F301" s="21"/>
      <c r="G301" s="126"/>
      <c r="H301" s="127"/>
    </row>
    <row r="302" spans="1:8" s="22" customFormat="1" ht="15" customHeight="1">
      <c r="A302" s="220"/>
      <c r="B302" s="23"/>
      <c r="C302" s="221"/>
      <c r="D302" s="222"/>
      <c r="E302" s="20"/>
      <c r="F302" s="21"/>
      <c r="G302" s="126"/>
      <c r="H302" s="127"/>
    </row>
    <row r="303" spans="1:8" s="22" customFormat="1" ht="15" customHeight="1">
      <c r="A303" s="220"/>
      <c r="B303" s="23"/>
      <c r="C303" s="221"/>
      <c r="D303" s="222"/>
      <c r="E303" s="20"/>
      <c r="F303" s="21"/>
      <c r="G303" s="126"/>
      <c r="H303" s="127"/>
    </row>
    <row r="304" spans="1:8" s="22" customFormat="1" ht="15" customHeight="1">
      <c r="A304" s="220"/>
      <c r="B304" s="23"/>
      <c r="C304" s="221"/>
      <c r="D304" s="222"/>
      <c r="E304" s="20"/>
      <c r="F304" s="21"/>
      <c r="G304" s="126"/>
      <c r="H304" s="127"/>
    </row>
    <row r="305" spans="1:8" s="22" customFormat="1" ht="15" customHeight="1">
      <c r="A305" s="220"/>
      <c r="B305" s="23"/>
      <c r="C305" s="221"/>
      <c r="D305" s="222"/>
      <c r="E305" s="20"/>
      <c r="F305" s="21"/>
      <c r="G305" s="126"/>
      <c r="H305" s="127"/>
    </row>
    <row r="306" spans="1:8" s="22" customFormat="1" ht="15" customHeight="1">
      <c r="A306" s="220"/>
      <c r="B306" s="23"/>
      <c r="C306" s="221"/>
      <c r="D306" s="222"/>
      <c r="E306" s="20"/>
      <c r="F306" s="21"/>
      <c r="G306" s="126"/>
      <c r="H306" s="127"/>
    </row>
    <row r="307" spans="1:8" s="22" customFormat="1" ht="15" customHeight="1">
      <c r="A307" s="220"/>
      <c r="B307" s="23"/>
      <c r="C307" s="221"/>
      <c r="D307" s="222"/>
      <c r="E307" s="20"/>
      <c r="F307" s="21"/>
      <c r="G307" s="126"/>
      <c r="H307" s="127"/>
    </row>
    <row r="308" spans="1:8" s="22" customFormat="1" ht="15" customHeight="1">
      <c r="A308" s="220"/>
      <c r="B308" s="23"/>
      <c r="C308" s="221"/>
      <c r="D308" s="222"/>
      <c r="E308" s="20"/>
      <c r="F308" s="21"/>
      <c r="G308" s="126"/>
      <c r="H308" s="127"/>
    </row>
    <row r="309" spans="1:8" s="22" customFormat="1" ht="15" customHeight="1">
      <c r="A309" s="220"/>
      <c r="B309" s="23"/>
      <c r="C309" s="221"/>
      <c r="D309" s="222"/>
      <c r="E309" s="20"/>
      <c r="F309" s="21"/>
      <c r="G309" s="126"/>
      <c r="H309" s="127"/>
    </row>
    <row r="310" spans="1:8" s="22" customFormat="1" ht="15" customHeight="1">
      <c r="A310" s="220"/>
      <c r="B310" s="23"/>
      <c r="C310" s="221"/>
      <c r="D310" s="222"/>
      <c r="E310" s="20"/>
      <c r="F310" s="21"/>
      <c r="G310" s="126"/>
      <c r="H310" s="127"/>
    </row>
    <row r="311" spans="1:8" s="22" customFormat="1" ht="15" customHeight="1">
      <c r="A311" s="220"/>
      <c r="B311" s="23"/>
      <c r="C311" s="221"/>
      <c r="D311" s="222"/>
      <c r="E311" s="20"/>
      <c r="F311" s="21"/>
      <c r="G311" s="126"/>
      <c r="H311" s="127"/>
    </row>
    <row r="312" spans="1:8" s="22" customFormat="1" ht="12.75">
      <c r="A312" s="220"/>
      <c r="B312" s="224"/>
      <c r="C312" s="221"/>
      <c r="D312" s="222"/>
      <c r="E312" s="20"/>
      <c r="F312" s="21"/>
      <c r="G312" s="126"/>
      <c r="H312" s="127"/>
    </row>
    <row r="313" spans="1:8">
      <c r="A313" s="194"/>
      <c r="B313" s="53"/>
      <c r="C313" s="52"/>
      <c r="D313" s="52"/>
      <c r="E313" s="40"/>
    </row>
    <row r="314" spans="1:8">
      <c r="A314" s="194"/>
      <c r="B314" s="53"/>
      <c r="C314" s="52"/>
      <c r="D314" s="52"/>
      <c r="E314" s="40"/>
      <c r="F314" s="29"/>
      <c r="H314" s="29"/>
    </row>
    <row r="315" spans="1:8">
      <c r="A315" s="194"/>
      <c r="B315" s="53"/>
      <c r="C315" s="52"/>
      <c r="D315" s="52"/>
      <c r="E315" s="40"/>
      <c r="F315" s="29"/>
      <c r="H315" s="29"/>
    </row>
    <row r="316" spans="1:8">
      <c r="A316" s="194"/>
      <c r="B316" s="53"/>
      <c r="C316" s="52"/>
      <c r="D316" s="52"/>
      <c r="E316" s="40"/>
      <c r="F316" s="29"/>
      <c r="H316" s="29"/>
    </row>
    <row r="317" spans="1:8">
      <c r="A317" s="194"/>
      <c r="B317" s="53"/>
      <c r="C317" s="52"/>
      <c r="D317" s="52"/>
      <c r="E317" s="40"/>
      <c r="F317" s="29"/>
      <c r="H317" s="29"/>
    </row>
    <row r="318" spans="1:8">
      <c r="A318" s="194"/>
      <c r="B318" s="53"/>
      <c r="C318" s="52"/>
      <c r="D318" s="52"/>
      <c r="E318" s="40"/>
      <c r="F318" s="29"/>
      <c r="H318" s="29"/>
    </row>
    <row r="319" spans="1:8">
      <c r="A319" s="194"/>
      <c r="B319" s="53"/>
      <c r="C319" s="52"/>
      <c r="D319" s="52"/>
      <c r="E319" s="40"/>
      <c r="F319" s="29"/>
      <c r="H319" s="29"/>
    </row>
    <row r="320" spans="1:8">
      <c r="A320" s="194"/>
      <c r="B320" s="53"/>
      <c r="C320" s="52"/>
      <c r="D320" s="52"/>
      <c r="E320" s="40"/>
      <c r="F320" s="29"/>
      <c r="H320" s="29"/>
    </row>
    <row r="321" spans="1:8">
      <c r="A321" s="194"/>
      <c r="B321" s="53"/>
      <c r="C321" s="52"/>
      <c r="D321" s="52"/>
      <c r="E321" s="40"/>
      <c r="F321" s="29"/>
      <c r="H321" s="29"/>
    </row>
    <row r="322" spans="1:8">
      <c r="A322" s="194"/>
      <c r="B322" s="53"/>
      <c r="C322" s="52"/>
      <c r="D322" s="52"/>
      <c r="E322" s="40"/>
      <c r="F322" s="29"/>
      <c r="H322" s="29"/>
    </row>
    <row r="323" spans="1:8">
      <c r="A323" s="194"/>
      <c r="B323" s="53"/>
      <c r="C323" s="52"/>
      <c r="D323" s="52"/>
      <c r="E323" s="40"/>
      <c r="F323" s="29"/>
      <c r="H323" s="29"/>
    </row>
    <row r="324" spans="1:8">
      <c r="A324" s="194"/>
      <c r="B324" s="53"/>
      <c r="C324" s="52"/>
      <c r="D324" s="52"/>
      <c r="E324" s="40"/>
      <c r="F324" s="29"/>
      <c r="H324" s="29"/>
    </row>
    <row r="325" spans="1:8">
      <c r="A325" s="194"/>
      <c r="B325" s="53"/>
      <c r="C325" s="52"/>
      <c r="D325" s="52"/>
      <c r="E325" s="40"/>
      <c r="F325" s="29"/>
      <c r="H325" s="29"/>
    </row>
    <row r="326" spans="1:8">
      <c r="A326" s="194"/>
      <c r="B326" s="53"/>
      <c r="C326" s="52"/>
      <c r="D326" s="52"/>
      <c r="E326" s="40"/>
      <c r="F326" s="29"/>
      <c r="H326" s="29"/>
    </row>
    <row r="327" spans="1:8">
      <c r="B327" s="53"/>
      <c r="C327" s="52"/>
      <c r="D327" s="52"/>
      <c r="E327" s="40"/>
      <c r="F327" s="29"/>
      <c r="H327" s="29"/>
    </row>
    <row r="328" spans="1:8">
      <c r="B328" s="53"/>
      <c r="C328" s="52"/>
      <c r="D328" s="52"/>
      <c r="E328" s="40"/>
      <c r="F328" s="29"/>
      <c r="H328" s="29"/>
    </row>
    <row r="329" spans="1:8">
      <c r="B329" s="53"/>
      <c r="C329" s="52"/>
      <c r="D329" s="52"/>
      <c r="E329" s="40"/>
      <c r="F329" s="29"/>
      <c r="H329" s="29"/>
    </row>
    <row r="330" spans="1:8">
      <c r="A330" s="321"/>
      <c r="B330" s="53"/>
      <c r="C330" s="52"/>
      <c r="D330" s="52"/>
      <c r="E330" s="40"/>
      <c r="F330" s="29"/>
      <c r="H330" s="29"/>
    </row>
    <row r="331" spans="1:8">
      <c r="A331" s="321"/>
      <c r="B331" s="53"/>
      <c r="C331" s="52"/>
      <c r="D331" s="52"/>
      <c r="E331" s="40"/>
      <c r="F331" s="29"/>
      <c r="H331" s="29"/>
    </row>
    <row r="332" spans="1:8">
      <c r="A332" s="321"/>
      <c r="B332" s="53"/>
      <c r="C332" s="52"/>
      <c r="D332" s="52"/>
      <c r="E332" s="40"/>
      <c r="F332" s="29"/>
      <c r="H332" s="29"/>
    </row>
    <row r="333" spans="1:8">
      <c r="A333" s="321"/>
      <c r="B333" s="53"/>
      <c r="C333" s="52"/>
      <c r="D333" s="52"/>
      <c r="E333" s="40"/>
      <c r="F333" s="29"/>
      <c r="H333" s="29"/>
    </row>
    <row r="334" spans="1:8">
      <c r="A334" s="321"/>
      <c r="B334" s="53"/>
      <c r="C334" s="52"/>
      <c r="D334" s="52"/>
      <c r="E334" s="40"/>
      <c r="F334" s="29"/>
      <c r="H334" s="29"/>
    </row>
    <row r="335" spans="1:8">
      <c r="A335" s="321"/>
      <c r="B335" s="53"/>
      <c r="C335" s="52"/>
      <c r="D335" s="52"/>
      <c r="E335" s="40"/>
      <c r="F335" s="29"/>
      <c r="H335" s="29"/>
    </row>
    <row r="336" spans="1:8">
      <c r="A336" s="321"/>
      <c r="B336" s="53"/>
      <c r="C336" s="52"/>
      <c r="D336" s="52"/>
      <c r="E336" s="40"/>
      <c r="F336" s="29"/>
      <c r="H336" s="29"/>
    </row>
    <row r="337" spans="1:8">
      <c r="A337" s="321"/>
      <c r="B337" s="53"/>
      <c r="C337" s="52"/>
      <c r="D337" s="52"/>
      <c r="E337" s="40"/>
      <c r="F337" s="29"/>
      <c r="H337" s="29"/>
    </row>
    <row r="338" spans="1:8">
      <c r="A338" s="321"/>
      <c r="B338" s="53"/>
      <c r="C338" s="52"/>
      <c r="D338" s="52"/>
      <c r="E338" s="40"/>
      <c r="F338" s="29"/>
      <c r="H338" s="29"/>
    </row>
    <row r="339" spans="1:8">
      <c r="A339" s="321"/>
      <c r="B339" s="53"/>
      <c r="C339" s="52"/>
      <c r="D339" s="52"/>
      <c r="E339" s="40"/>
      <c r="F339" s="29"/>
      <c r="H339" s="29"/>
    </row>
    <row r="340" spans="1:8">
      <c r="A340" s="321"/>
      <c r="B340" s="53"/>
      <c r="C340" s="52"/>
      <c r="D340" s="52"/>
      <c r="E340" s="40"/>
      <c r="F340" s="29"/>
      <c r="H340" s="29"/>
    </row>
    <row r="341" spans="1:8">
      <c r="A341" s="321"/>
      <c r="B341" s="53"/>
      <c r="C341" s="52"/>
      <c r="D341" s="52"/>
      <c r="E341" s="40"/>
      <c r="F341" s="29"/>
      <c r="H341" s="29"/>
    </row>
    <row r="342" spans="1:8">
      <c r="A342" s="321"/>
      <c r="B342" s="53"/>
      <c r="C342" s="52"/>
      <c r="D342" s="52"/>
      <c r="E342" s="40"/>
      <c r="F342" s="29"/>
      <c r="H342" s="29"/>
    </row>
    <row r="343" spans="1:8">
      <c r="A343" s="321"/>
      <c r="B343" s="53"/>
      <c r="C343" s="52"/>
      <c r="D343" s="52"/>
      <c r="E343" s="40"/>
      <c r="F343" s="29"/>
      <c r="H343" s="29"/>
    </row>
    <row r="344" spans="1:8">
      <c r="A344" s="321"/>
      <c r="B344" s="53"/>
      <c r="C344" s="52"/>
      <c r="D344" s="52"/>
      <c r="E344" s="40"/>
      <c r="F344" s="29"/>
      <c r="H344" s="29"/>
    </row>
    <row r="345" spans="1:8">
      <c r="A345" s="321"/>
      <c r="B345" s="53"/>
      <c r="C345" s="52"/>
      <c r="D345" s="52"/>
      <c r="E345" s="40"/>
      <c r="F345" s="29"/>
      <c r="H345" s="29"/>
    </row>
    <row r="346" spans="1:8">
      <c r="A346" s="321"/>
      <c r="B346" s="53"/>
      <c r="C346" s="52"/>
      <c r="D346" s="52"/>
      <c r="E346" s="40"/>
      <c r="F346" s="29"/>
      <c r="H346" s="29"/>
    </row>
    <row r="368" spans="1:8">
      <c r="A368" s="321"/>
      <c r="B368" s="43"/>
      <c r="E368" s="29"/>
      <c r="F368" s="29"/>
      <c r="H368" s="29"/>
    </row>
  </sheetData>
  <sheetProtection algorithmName="SHA-512" hashValue="ZUY9gvRzEDJDEU3VWcqV+h0z0R104L8SkcBUC5HP0+1+hm7djD6EndQoOjXDL+LKAHBd+PFNAPbEw+uKHc9hvA==" saltValue="8zasYxGG7OqdTVzP+LnzWQ==" spinCount="100000" sheet="1" objects="1" scenarios="1"/>
  <pageMargins left="0.59055118110236227" right="0.19685039370078741" top="0.74803149606299213" bottom="0.74803149606299213" header="0.31496062992125984" footer="0.31496062992125984"/>
  <pageSetup scale="74" firstPageNumber="95" fitToHeight="0" orientation="landscape" useFirstPageNumber="1" r:id="rId1"/>
  <headerFooter>
    <oddHeader>&amp;L&amp;9ENERGETSKA SANACIJA OBJEKTA VRTEC VRHOVCI ENOTA VRHOVCI, PRI KATERI SE UPOŠTEVAJO OKOLJSKI VIDIKI</oddHeader>
    <oddFooter>&amp;L&amp;A&amp;R&amp;P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J388"/>
  <sheetViews>
    <sheetView showZeros="0" zoomScaleNormal="100" workbookViewId="0">
      <selection activeCell="M17" sqref="M17"/>
    </sheetView>
  </sheetViews>
  <sheetFormatPr defaultColWidth="9.42578125" defaultRowHeight="15"/>
  <cols>
    <col min="1" max="1" width="10.28515625" style="198" bestFit="1" customWidth="1"/>
    <col min="2" max="2" width="45.5703125" style="29" customWidth="1"/>
    <col min="3" max="3" width="6.42578125" style="70" bestFit="1" customWidth="1"/>
    <col min="4" max="4" width="8.42578125" style="70" customWidth="1"/>
    <col min="5" max="5" width="11.42578125" style="41" bestFit="1" customWidth="1"/>
    <col min="6" max="6" width="14.85546875" style="41" bestFit="1" customWidth="1"/>
    <col min="7" max="7" width="16.5703125" style="29" customWidth="1"/>
    <col min="8" max="8" width="18" style="50" bestFit="1" customWidth="1"/>
    <col min="9" max="9" width="22.5703125" style="29" bestFit="1" customWidth="1"/>
    <col min="10" max="10" width="18" style="29" bestFit="1" customWidth="1"/>
    <col min="11" max="16384" width="9.42578125" style="29"/>
  </cols>
  <sheetData>
    <row r="1" spans="1:10" s="147" customFormat="1" ht="18.75">
      <c r="A1" s="278" t="s">
        <v>1554</v>
      </c>
      <c r="B1" s="74" t="s">
        <v>39</v>
      </c>
      <c r="C1" s="262"/>
      <c r="D1" s="262"/>
      <c r="E1" s="279"/>
      <c r="F1" s="279"/>
      <c r="G1" s="280"/>
      <c r="H1" s="270"/>
      <c r="I1" s="270"/>
      <c r="J1" s="270"/>
    </row>
    <row r="3" spans="1:10" s="147" customFormat="1" ht="18.75">
      <c r="A3" s="271" t="s">
        <v>1555</v>
      </c>
      <c r="B3" s="266" t="s">
        <v>1560</v>
      </c>
      <c r="C3" s="267"/>
      <c r="D3" s="267"/>
      <c r="E3" s="272"/>
      <c r="F3" s="272"/>
      <c r="G3" s="281"/>
      <c r="H3" s="266"/>
      <c r="I3" s="266"/>
      <c r="J3" s="266"/>
    </row>
    <row r="4" spans="1:10">
      <c r="A4" s="196"/>
      <c r="B4" s="50"/>
    </row>
    <row r="5" spans="1:10" s="39" customFormat="1" ht="12.75">
      <c r="A5" s="422" t="s">
        <v>1514</v>
      </c>
      <c r="B5" s="36" t="s">
        <v>17</v>
      </c>
      <c r="C5" s="37" t="s">
        <v>1515</v>
      </c>
      <c r="D5" s="37" t="s">
        <v>1516</v>
      </c>
      <c r="E5" s="423" t="s">
        <v>1517</v>
      </c>
      <c r="F5" s="38" t="s">
        <v>1518</v>
      </c>
      <c r="G5" s="38" t="s">
        <v>1519</v>
      </c>
      <c r="H5" s="38" t="s">
        <v>1520</v>
      </c>
      <c r="I5" s="424" t="s">
        <v>1521</v>
      </c>
      <c r="J5" s="35" t="s">
        <v>41</v>
      </c>
    </row>
    <row r="6" spans="1:10" s="22" customFormat="1" ht="15" customHeight="1">
      <c r="A6" s="220"/>
      <c r="B6" s="23"/>
      <c r="C6" s="221"/>
      <c r="D6" s="222"/>
      <c r="E6" s="20"/>
      <c r="F6" s="21"/>
      <c r="G6" s="126"/>
      <c r="H6" s="127"/>
    </row>
    <row r="7" spans="1:10" s="22" customFormat="1" ht="15" customHeight="1">
      <c r="A7" s="476">
        <v>1</v>
      </c>
      <c r="B7" s="535" t="s">
        <v>2266</v>
      </c>
      <c r="C7" s="476"/>
      <c r="D7" s="476"/>
      <c r="E7" s="20"/>
      <c r="F7" s="21"/>
      <c r="G7" s="126"/>
      <c r="H7" s="127"/>
    </row>
    <row r="8" spans="1:10" s="22" customFormat="1" ht="15" customHeight="1">
      <c r="A8" s="476"/>
      <c r="B8" s="535" t="s">
        <v>2267</v>
      </c>
      <c r="C8" s="476"/>
      <c r="D8" s="476"/>
      <c r="E8" s="20"/>
      <c r="F8" s="21"/>
      <c r="G8" s="126"/>
      <c r="H8" s="127"/>
    </row>
    <row r="9" spans="1:10" s="22" customFormat="1" ht="15" customHeight="1">
      <c r="A9" s="476"/>
      <c r="B9" s="535" t="s">
        <v>2268</v>
      </c>
      <c r="C9" s="626" t="s">
        <v>15</v>
      </c>
      <c r="D9" s="610">
        <v>3</v>
      </c>
      <c r="E9" s="604"/>
      <c r="F9" s="72">
        <f>+E9*D9</f>
        <v>0</v>
      </c>
      <c r="G9" s="425">
        <f>+E9*'B.Skupna rekapitulacija'!$C$9</f>
        <v>0</v>
      </c>
      <c r="H9" s="425">
        <f>+G9*D9</f>
        <v>0</v>
      </c>
      <c r="I9" s="427">
        <f>+E9*(1-'B.Skupna rekapitulacija'!$C$9)</f>
        <v>0</v>
      </c>
      <c r="J9" s="426">
        <f>+I9*D9</f>
        <v>0</v>
      </c>
    </row>
    <row r="10" spans="1:10" s="22" customFormat="1" ht="114.75">
      <c r="A10" s="476"/>
      <c r="B10" s="639" t="s">
        <v>3081</v>
      </c>
      <c r="C10" s="119"/>
      <c r="D10" s="610"/>
      <c r="E10" s="625"/>
      <c r="F10" s="21"/>
      <c r="G10" s="126"/>
      <c r="H10" s="127"/>
    </row>
    <row r="11" spans="1:10" s="22" customFormat="1" ht="15" customHeight="1">
      <c r="A11" s="476"/>
      <c r="B11" s="639"/>
      <c r="C11" s="119"/>
      <c r="D11" s="610"/>
      <c r="E11" s="625"/>
      <c r="F11" s="21"/>
      <c r="G11" s="126"/>
      <c r="H11" s="127"/>
    </row>
    <row r="12" spans="1:10" s="22" customFormat="1" ht="15" customHeight="1">
      <c r="A12" s="476">
        <v>2</v>
      </c>
      <c r="B12" s="535" t="s">
        <v>2269</v>
      </c>
      <c r="C12" s="119"/>
      <c r="D12" s="610"/>
      <c r="E12" s="625"/>
      <c r="F12" s="21"/>
      <c r="G12" s="126"/>
      <c r="H12" s="127"/>
    </row>
    <row r="13" spans="1:10" s="22" customFormat="1" ht="15" customHeight="1">
      <c r="A13" s="476"/>
      <c r="B13" s="535" t="s">
        <v>2270</v>
      </c>
      <c r="C13" s="626" t="s">
        <v>15</v>
      </c>
      <c r="D13" s="610">
        <v>3</v>
      </c>
      <c r="E13" s="604"/>
      <c r="F13" s="72">
        <f>+E13*D13</f>
        <v>0</v>
      </c>
      <c r="G13" s="425">
        <f>+E13*'B.Skupna rekapitulacija'!$C$9</f>
        <v>0</v>
      </c>
      <c r="H13" s="425">
        <f>+G13*D13</f>
        <v>0</v>
      </c>
      <c r="I13" s="427">
        <f>+E13*(1-'B.Skupna rekapitulacija'!$C$9)</f>
        <v>0</v>
      </c>
      <c r="J13" s="426">
        <f>+I13*D13</f>
        <v>0</v>
      </c>
    </row>
    <row r="14" spans="1:10" s="22" customFormat="1" ht="15" customHeight="1">
      <c r="A14" s="476"/>
      <c r="B14" s="509"/>
      <c r="C14" s="119"/>
      <c r="D14" s="610"/>
      <c r="E14" s="625"/>
      <c r="F14" s="21"/>
      <c r="G14" s="126"/>
      <c r="H14" s="127"/>
    </row>
    <row r="15" spans="1:10" s="22" customFormat="1" ht="15" customHeight="1">
      <c r="A15" s="476">
        <v>3</v>
      </c>
      <c r="B15" s="511" t="s">
        <v>2271</v>
      </c>
      <c r="C15" s="119"/>
      <c r="D15" s="610"/>
      <c r="E15" s="625"/>
      <c r="F15" s="21"/>
      <c r="G15" s="126"/>
      <c r="H15" s="127"/>
    </row>
    <row r="16" spans="1:10" s="22" customFormat="1" ht="15" customHeight="1">
      <c r="A16" s="510"/>
      <c r="B16" s="511" t="s">
        <v>2272</v>
      </c>
      <c r="C16" s="626" t="s">
        <v>15</v>
      </c>
      <c r="D16" s="610">
        <v>3</v>
      </c>
      <c r="E16" s="604"/>
      <c r="F16" s="72">
        <f>+E16*D16</f>
        <v>0</v>
      </c>
      <c r="G16" s="425">
        <f>+E16*'B.Skupna rekapitulacija'!$C$9</f>
        <v>0</v>
      </c>
      <c r="H16" s="425">
        <f>+G16*D16</f>
        <v>0</v>
      </c>
      <c r="I16" s="427">
        <f>+E16*(1-'B.Skupna rekapitulacija'!$C$9)</f>
        <v>0</v>
      </c>
      <c r="J16" s="426">
        <f>+I16*D16</f>
        <v>0</v>
      </c>
    </row>
    <row r="17" spans="1:10" s="22" customFormat="1" ht="15" customHeight="1">
      <c r="A17" s="476"/>
      <c r="B17" s="509"/>
      <c r="C17" s="119"/>
      <c r="D17" s="610"/>
      <c r="E17" s="625"/>
      <c r="F17" s="21"/>
      <c r="G17" s="126"/>
      <c r="H17" s="127"/>
    </row>
    <row r="18" spans="1:10" s="22" customFormat="1" ht="15" customHeight="1">
      <c r="A18" s="476">
        <v>4</v>
      </c>
      <c r="B18" s="512" t="s">
        <v>2273</v>
      </c>
      <c r="C18" s="119"/>
      <c r="D18" s="610"/>
      <c r="E18" s="625"/>
      <c r="F18" s="21"/>
      <c r="G18" s="126"/>
      <c r="H18" s="127"/>
    </row>
    <row r="19" spans="1:10" s="22" customFormat="1" ht="15" customHeight="1">
      <c r="A19" s="476"/>
      <c r="B19" s="512" t="s">
        <v>2274</v>
      </c>
      <c r="C19" s="119"/>
      <c r="D19" s="610"/>
      <c r="E19" s="625"/>
      <c r="F19" s="21"/>
      <c r="G19" s="126"/>
      <c r="H19" s="127"/>
    </row>
    <row r="20" spans="1:10" s="22" customFormat="1" ht="15" customHeight="1">
      <c r="A20" s="476"/>
      <c r="B20" s="515" t="s">
        <v>2275</v>
      </c>
      <c r="C20" s="626" t="s">
        <v>15</v>
      </c>
      <c r="D20" s="610">
        <v>3</v>
      </c>
      <c r="E20" s="604"/>
      <c r="F20" s="72">
        <f>+E20*D20</f>
        <v>0</v>
      </c>
      <c r="G20" s="425">
        <f>+E20*'B.Skupna rekapitulacija'!$C$9</f>
        <v>0</v>
      </c>
      <c r="H20" s="425">
        <f>+G20*D20</f>
        <v>0</v>
      </c>
      <c r="I20" s="427">
        <f>+E20*(1-'B.Skupna rekapitulacija'!$C$9)</f>
        <v>0</v>
      </c>
      <c r="J20" s="426">
        <f>+I20*D20</f>
        <v>0</v>
      </c>
    </row>
    <row r="21" spans="1:10" s="22" customFormat="1" ht="15" customHeight="1">
      <c r="A21" s="476"/>
      <c r="B21" s="509"/>
      <c r="C21" s="119"/>
      <c r="D21" s="610"/>
      <c r="E21" s="625"/>
      <c r="F21" s="21"/>
      <c r="G21" s="126"/>
      <c r="H21" s="127"/>
    </row>
    <row r="22" spans="1:10" s="22" customFormat="1" ht="15" customHeight="1">
      <c r="A22" s="476">
        <v>5</v>
      </c>
      <c r="B22" s="512" t="s">
        <v>2276</v>
      </c>
      <c r="C22" s="119"/>
      <c r="D22" s="610"/>
      <c r="E22" s="625"/>
      <c r="F22" s="21"/>
      <c r="G22" s="126"/>
      <c r="H22" s="127"/>
    </row>
    <row r="23" spans="1:10" s="22" customFormat="1" ht="15" customHeight="1">
      <c r="A23" s="476"/>
      <c r="B23" s="512" t="s">
        <v>2277</v>
      </c>
      <c r="C23" s="119"/>
      <c r="D23" s="610"/>
      <c r="E23" s="625"/>
      <c r="F23" s="21"/>
      <c r="G23" s="126"/>
      <c r="H23" s="127"/>
    </row>
    <row r="24" spans="1:10" s="22" customFormat="1" ht="15" customHeight="1">
      <c r="A24" s="476"/>
      <c r="B24" s="515" t="s">
        <v>2275</v>
      </c>
      <c r="C24" s="626" t="s">
        <v>15</v>
      </c>
      <c r="D24" s="610">
        <v>3</v>
      </c>
      <c r="E24" s="604"/>
      <c r="F24" s="72">
        <f>+E24*D24</f>
        <v>0</v>
      </c>
      <c r="G24" s="425">
        <f>+E24*'B.Skupna rekapitulacija'!$C$9</f>
        <v>0</v>
      </c>
      <c r="H24" s="425">
        <f>+G24*D24</f>
        <v>0</v>
      </c>
      <c r="I24" s="427">
        <f>+E24*(1-'B.Skupna rekapitulacija'!$C$9)</f>
        <v>0</v>
      </c>
      <c r="J24" s="426">
        <f>+I24*D24</f>
        <v>0</v>
      </c>
    </row>
    <row r="25" spans="1:10" s="22" customFormat="1" ht="15" customHeight="1">
      <c r="A25" s="476"/>
      <c r="B25" s="509"/>
      <c r="C25" s="119"/>
      <c r="D25" s="610"/>
      <c r="E25" s="625"/>
      <c r="F25" s="21"/>
      <c r="G25" s="126"/>
      <c r="H25" s="127"/>
    </row>
    <row r="26" spans="1:10" s="22" customFormat="1" ht="15" customHeight="1">
      <c r="A26" s="476">
        <v>6</v>
      </c>
      <c r="B26" s="512" t="s">
        <v>2278</v>
      </c>
      <c r="C26" s="626" t="s">
        <v>15</v>
      </c>
      <c r="D26" s="610">
        <v>3</v>
      </c>
      <c r="E26" s="604"/>
      <c r="F26" s="72">
        <f>+E26*D26</f>
        <v>0</v>
      </c>
      <c r="G26" s="425">
        <f>+E26*'B.Skupna rekapitulacija'!$C$9</f>
        <v>0</v>
      </c>
      <c r="H26" s="425">
        <f>+G26*D26</f>
        <v>0</v>
      </c>
      <c r="I26" s="427">
        <f>+E26*(1-'B.Skupna rekapitulacija'!$C$9)</f>
        <v>0</v>
      </c>
      <c r="J26" s="426">
        <f>+I26*D26</f>
        <v>0</v>
      </c>
    </row>
    <row r="27" spans="1:10" s="22" customFormat="1" ht="15" customHeight="1">
      <c r="A27" s="476"/>
      <c r="B27" s="509"/>
      <c r="C27" s="119"/>
      <c r="D27" s="610"/>
      <c r="E27" s="625"/>
      <c r="F27" s="21"/>
      <c r="G27" s="126"/>
      <c r="H27" s="127"/>
    </row>
    <row r="28" spans="1:10" s="22" customFormat="1" ht="15" customHeight="1">
      <c r="A28" s="476">
        <v>7</v>
      </c>
      <c r="B28" s="512" t="s">
        <v>2279</v>
      </c>
      <c r="C28" s="626" t="s">
        <v>14</v>
      </c>
      <c r="D28" s="610">
        <v>3</v>
      </c>
      <c r="E28" s="604"/>
      <c r="F28" s="72">
        <f>+E28*D28</f>
        <v>0</v>
      </c>
      <c r="G28" s="425">
        <f>+E28*'B.Skupna rekapitulacija'!$C$9</f>
        <v>0</v>
      </c>
      <c r="H28" s="425">
        <f>+G28*D28</f>
        <v>0</v>
      </c>
      <c r="I28" s="427">
        <f>+E28*(1-'B.Skupna rekapitulacija'!$C$9)</f>
        <v>0</v>
      </c>
      <c r="J28" s="426">
        <f>+I28*D28</f>
        <v>0</v>
      </c>
    </row>
    <row r="29" spans="1:10" s="22" customFormat="1" ht="15" customHeight="1">
      <c r="A29" s="476"/>
      <c r="B29" s="509"/>
      <c r="C29" s="119"/>
      <c r="D29" s="610"/>
      <c r="E29" s="625"/>
      <c r="F29" s="21"/>
      <c r="G29" s="126"/>
      <c r="H29" s="127"/>
    </row>
    <row r="30" spans="1:10" s="22" customFormat="1" ht="15" customHeight="1">
      <c r="A30" s="476">
        <v>8</v>
      </c>
      <c r="B30" s="512" t="s">
        <v>1235</v>
      </c>
      <c r="C30" s="119"/>
      <c r="D30" s="610"/>
      <c r="E30" s="625"/>
      <c r="F30" s="21"/>
      <c r="G30" s="126"/>
      <c r="H30" s="127"/>
    </row>
    <row r="31" spans="1:10" s="22" customFormat="1" ht="15" customHeight="1">
      <c r="A31" s="476"/>
      <c r="B31" s="515" t="s">
        <v>2136</v>
      </c>
      <c r="C31" s="626" t="s">
        <v>37</v>
      </c>
      <c r="D31" s="610">
        <v>210</v>
      </c>
      <c r="E31" s="604"/>
      <c r="F31" s="72">
        <f>+E31*D31</f>
        <v>0</v>
      </c>
      <c r="G31" s="425">
        <f>+E31*'B.Skupna rekapitulacija'!$C$9</f>
        <v>0</v>
      </c>
      <c r="H31" s="425">
        <f>+G31*D31</f>
        <v>0</v>
      </c>
      <c r="I31" s="427">
        <f>+E31*(1-'B.Skupna rekapitulacija'!$C$9)</f>
        <v>0</v>
      </c>
      <c r="J31" s="426">
        <f>+I31*D31</f>
        <v>0</v>
      </c>
    </row>
    <row r="32" spans="1:10" s="22" customFormat="1" ht="15" customHeight="1">
      <c r="A32" s="476"/>
      <c r="B32" s="509"/>
      <c r="C32" s="119"/>
      <c r="D32" s="610"/>
      <c r="E32" s="625"/>
      <c r="F32" s="21"/>
      <c r="G32" s="126"/>
      <c r="H32" s="127"/>
    </row>
    <row r="33" spans="1:10" s="22" customFormat="1" ht="15" customHeight="1">
      <c r="A33" s="476">
        <v>9</v>
      </c>
      <c r="B33" s="511" t="s">
        <v>689</v>
      </c>
      <c r="C33" s="119"/>
      <c r="D33" s="610"/>
      <c r="E33" s="625"/>
      <c r="F33" s="21"/>
      <c r="G33" s="126"/>
      <c r="H33" s="127"/>
    </row>
    <row r="34" spans="1:10" s="22" customFormat="1" ht="15" customHeight="1">
      <c r="A34" s="510"/>
      <c r="B34" s="511" t="s">
        <v>690</v>
      </c>
      <c r="C34" s="119"/>
      <c r="D34" s="610"/>
      <c r="E34" s="625"/>
      <c r="F34" s="21"/>
      <c r="G34" s="126"/>
      <c r="H34" s="127"/>
    </row>
    <row r="35" spans="1:10" s="22" customFormat="1" ht="15" customHeight="1">
      <c r="A35" s="510"/>
      <c r="B35" s="509" t="s">
        <v>2120</v>
      </c>
      <c r="C35" s="626" t="s">
        <v>37</v>
      </c>
      <c r="D35" s="610">
        <v>120</v>
      </c>
      <c r="E35" s="604"/>
      <c r="F35" s="72">
        <f>+E35*D35</f>
        <v>0</v>
      </c>
      <c r="G35" s="425">
        <f>+E35*'B.Skupna rekapitulacija'!$C$9</f>
        <v>0</v>
      </c>
      <c r="H35" s="425">
        <f>+G35*D35</f>
        <v>0</v>
      </c>
      <c r="I35" s="427">
        <f>+E35*(1-'B.Skupna rekapitulacija'!$C$9)</f>
        <v>0</v>
      </c>
      <c r="J35" s="426">
        <f>+I35*D35</f>
        <v>0</v>
      </c>
    </row>
    <row r="36" spans="1:10" s="22" customFormat="1" ht="15" customHeight="1">
      <c r="A36" s="510"/>
      <c r="B36" s="511" t="s">
        <v>2280</v>
      </c>
      <c r="C36" s="626" t="s">
        <v>37</v>
      </c>
      <c r="D36" s="610">
        <v>30</v>
      </c>
      <c r="E36" s="604"/>
      <c r="F36" s="72">
        <f>+E36*D36</f>
        <v>0</v>
      </c>
      <c r="G36" s="425">
        <f>+E36*'B.Skupna rekapitulacija'!$C$9</f>
        <v>0</v>
      </c>
      <c r="H36" s="425">
        <f>+G36*D36</f>
        <v>0</v>
      </c>
      <c r="I36" s="427">
        <f>+E36*(1-'B.Skupna rekapitulacija'!$C$9)</f>
        <v>0</v>
      </c>
      <c r="J36" s="426">
        <f>+I36*D36</f>
        <v>0</v>
      </c>
    </row>
    <row r="37" spans="1:10" s="22" customFormat="1" ht="15" customHeight="1">
      <c r="A37" s="510"/>
      <c r="B37" s="511" t="s">
        <v>2281</v>
      </c>
      <c r="C37" s="626" t="s">
        <v>37</v>
      </c>
      <c r="D37" s="610">
        <v>30</v>
      </c>
      <c r="E37" s="604"/>
      <c r="F37" s="72">
        <f>+E37*D37</f>
        <v>0</v>
      </c>
      <c r="G37" s="425">
        <f>+E37*'B.Skupna rekapitulacija'!$C$9</f>
        <v>0</v>
      </c>
      <c r="H37" s="425">
        <f>+G37*D37</f>
        <v>0</v>
      </c>
      <c r="I37" s="427">
        <f>+E37*(1-'B.Skupna rekapitulacija'!$C$9)</f>
        <v>0</v>
      </c>
      <c r="J37" s="426">
        <f>+I37*D37</f>
        <v>0</v>
      </c>
    </row>
    <row r="38" spans="1:10" s="22" customFormat="1" ht="15" customHeight="1">
      <c r="A38" s="510"/>
      <c r="B38" s="511" t="s">
        <v>2282</v>
      </c>
      <c r="C38" s="626" t="s">
        <v>37</v>
      </c>
      <c r="D38" s="610">
        <v>30</v>
      </c>
      <c r="E38" s="604"/>
      <c r="F38" s="72">
        <f>+E38*D38</f>
        <v>0</v>
      </c>
      <c r="G38" s="425">
        <f>+E38*'B.Skupna rekapitulacija'!$C$9</f>
        <v>0</v>
      </c>
      <c r="H38" s="425">
        <f>+G38*D38</f>
        <v>0</v>
      </c>
      <c r="I38" s="427">
        <f>+E38*(1-'B.Skupna rekapitulacija'!$C$9)</f>
        <v>0</v>
      </c>
      <c r="J38" s="426">
        <f>+I38*D38</f>
        <v>0</v>
      </c>
    </row>
    <row r="39" spans="1:10" s="22" customFormat="1" ht="15" customHeight="1">
      <c r="A39" s="476"/>
      <c r="C39" s="119"/>
      <c r="D39" s="610"/>
      <c r="E39" s="625"/>
      <c r="F39" s="21"/>
      <c r="G39" s="126"/>
      <c r="H39" s="127"/>
    </row>
    <row r="40" spans="1:10" s="22" customFormat="1" ht="15" customHeight="1">
      <c r="A40" s="476">
        <v>10</v>
      </c>
      <c r="B40" s="535" t="s">
        <v>2283</v>
      </c>
      <c r="C40" s="626" t="s">
        <v>14</v>
      </c>
      <c r="D40" s="610">
        <v>3</v>
      </c>
      <c r="E40" s="604"/>
      <c r="F40" s="72">
        <f>+E40*D40</f>
        <v>0</v>
      </c>
      <c r="G40" s="425">
        <f>+E40*'B.Skupna rekapitulacija'!$C$9</f>
        <v>0</v>
      </c>
      <c r="H40" s="425">
        <f>+G40*D40</f>
        <v>0</v>
      </c>
      <c r="I40" s="427">
        <f>+E40*(1-'B.Skupna rekapitulacija'!$C$9)</f>
        <v>0</v>
      </c>
      <c r="J40" s="426">
        <f>+I40*D40</f>
        <v>0</v>
      </c>
    </row>
    <row r="41" spans="1:10" s="22" customFormat="1" ht="15" customHeight="1">
      <c r="A41" s="476"/>
      <c r="C41" s="119"/>
      <c r="D41" s="476"/>
      <c r="E41" s="625"/>
      <c r="F41" s="21"/>
      <c r="G41" s="126"/>
      <c r="H41" s="127"/>
    </row>
    <row r="42" spans="1:10" s="22" customFormat="1" ht="15" customHeight="1">
      <c r="A42" s="476">
        <f ca="1">MAX($A41:$A$411)+1</f>
        <v>34</v>
      </c>
      <c r="B42" s="536" t="s">
        <v>575</v>
      </c>
      <c r="C42" s="626" t="s">
        <v>1219</v>
      </c>
      <c r="D42" s="627">
        <v>0.05</v>
      </c>
      <c r="E42" s="480">
        <f>SUM(F9:F40)*D42</f>
        <v>0</v>
      </c>
      <c r="F42" s="72">
        <f>+E42</f>
        <v>0</v>
      </c>
      <c r="G42" s="425">
        <f>+E42*'B.Skupna rekapitulacija'!$C$9</f>
        <v>0</v>
      </c>
      <c r="H42" s="425">
        <f>+G42</f>
        <v>0</v>
      </c>
      <c r="I42" s="427">
        <f>+E42*(1-'B.Skupna rekapitulacija'!$C$9)</f>
        <v>0</v>
      </c>
      <c r="J42" s="426">
        <f>+I42</f>
        <v>0</v>
      </c>
    </row>
    <row r="43" spans="1:10" s="22" customFormat="1" ht="15" customHeight="1">
      <c r="A43" s="476"/>
      <c r="C43" s="119"/>
      <c r="D43" s="119"/>
      <c r="E43" s="20"/>
      <c r="F43" s="21"/>
      <c r="G43" s="126"/>
      <c r="H43" s="127"/>
    </row>
    <row r="44" spans="1:10" s="147" customFormat="1" ht="20.100000000000001" customHeight="1" thickBot="1">
      <c r="A44" s="201" t="s">
        <v>1555</v>
      </c>
      <c r="B44" s="140" t="s">
        <v>1561</v>
      </c>
      <c r="C44" s="141"/>
      <c r="D44" s="141"/>
      <c r="E44" s="146"/>
      <c r="F44" s="146">
        <f>SUM(F6:F43)</f>
        <v>0</v>
      </c>
      <c r="G44" s="146"/>
      <c r="H44" s="146">
        <f>SUM(H6:H43)</f>
        <v>0</v>
      </c>
      <c r="I44" s="146"/>
      <c r="J44" s="146">
        <f>SUM(J6:J43)</f>
        <v>0</v>
      </c>
    </row>
    <row r="45" spans="1:10" s="22" customFormat="1" ht="15" customHeight="1" thickTop="1">
      <c r="A45" s="220"/>
      <c r="B45" s="23"/>
      <c r="C45" s="221"/>
      <c r="D45" s="222"/>
      <c r="E45" s="20"/>
      <c r="F45" s="21"/>
      <c r="G45" s="126"/>
      <c r="H45" s="127"/>
    </row>
    <row r="46" spans="1:10" s="22" customFormat="1" ht="15" customHeight="1">
      <c r="A46" s="220"/>
      <c r="B46" s="23"/>
      <c r="C46" s="221"/>
      <c r="D46" s="222"/>
      <c r="E46" s="20"/>
      <c r="F46" s="21"/>
      <c r="G46" s="126"/>
      <c r="H46" s="127"/>
    </row>
    <row r="47" spans="1:10" s="22" customFormat="1" ht="15" customHeight="1">
      <c r="A47" s="220"/>
      <c r="B47" s="23"/>
      <c r="C47" s="221"/>
      <c r="D47" s="222"/>
      <c r="E47" s="20"/>
      <c r="F47" s="21"/>
      <c r="G47" s="126"/>
      <c r="H47" s="127"/>
    </row>
    <row r="48" spans="1:10" s="22" customFormat="1" ht="15" customHeight="1">
      <c r="A48" s="220"/>
      <c r="B48" s="23"/>
      <c r="C48" s="221"/>
      <c r="D48" s="222"/>
      <c r="E48" s="20"/>
      <c r="F48" s="21"/>
      <c r="G48" s="126"/>
      <c r="H48" s="127"/>
    </row>
    <row r="49" spans="1:8" s="22" customFormat="1" ht="15" customHeight="1">
      <c r="A49" s="220"/>
      <c r="B49" s="23"/>
      <c r="C49" s="221"/>
      <c r="D49" s="222"/>
      <c r="E49" s="20"/>
      <c r="F49" s="21"/>
      <c r="G49" s="126"/>
      <c r="H49" s="127"/>
    </row>
    <row r="50" spans="1:8" s="22" customFormat="1" ht="15" customHeight="1">
      <c r="A50" s="220"/>
      <c r="B50" s="23"/>
      <c r="C50" s="221"/>
      <c r="D50" s="222"/>
      <c r="E50" s="20"/>
      <c r="F50" s="21"/>
      <c r="G50" s="126"/>
      <c r="H50" s="127"/>
    </row>
    <row r="51" spans="1:8" s="22" customFormat="1" ht="15" customHeight="1">
      <c r="A51" s="220"/>
      <c r="B51" s="23"/>
      <c r="C51" s="221"/>
      <c r="D51" s="222"/>
      <c r="E51" s="20"/>
      <c r="F51" s="21"/>
      <c r="G51" s="126"/>
      <c r="H51" s="127"/>
    </row>
    <row r="52" spans="1:8" s="22" customFormat="1" ht="15" customHeight="1">
      <c r="A52" s="220"/>
      <c r="B52" s="23"/>
      <c r="C52" s="221"/>
      <c r="D52" s="222"/>
      <c r="E52" s="20"/>
      <c r="F52" s="21"/>
      <c r="G52" s="126"/>
      <c r="H52" s="127"/>
    </row>
    <row r="53" spans="1:8" s="22" customFormat="1" ht="15" customHeight="1">
      <c r="A53" s="220"/>
      <c r="B53" s="23"/>
      <c r="C53" s="221"/>
      <c r="D53" s="222"/>
      <c r="E53" s="20"/>
      <c r="F53" s="21"/>
      <c r="G53" s="126"/>
      <c r="H53" s="127"/>
    </row>
    <row r="54" spans="1:8" s="22" customFormat="1" ht="15" customHeight="1">
      <c r="A54" s="220"/>
      <c r="B54" s="23"/>
      <c r="C54" s="221"/>
      <c r="D54" s="222"/>
      <c r="E54" s="20"/>
      <c r="F54" s="21"/>
      <c r="G54" s="126"/>
      <c r="H54" s="127"/>
    </row>
    <row r="55" spans="1:8" s="22" customFormat="1" ht="15" customHeight="1">
      <c r="A55" s="220"/>
      <c r="B55" s="23"/>
      <c r="C55" s="221"/>
      <c r="D55" s="222"/>
      <c r="E55" s="20"/>
      <c r="F55" s="21"/>
      <c r="G55" s="126"/>
      <c r="H55" s="127"/>
    </row>
    <row r="56" spans="1:8" s="22" customFormat="1" ht="15" customHeight="1">
      <c r="A56" s="220"/>
      <c r="B56" s="23"/>
      <c r="C56" s="221"/>
      <c r="D56" s="222"/>
      <c r="E56" s="20"/>
      <c r="F56" s="21"/>
      <c r="G56" s="126"/>
      <c r="H56" s="127"/>
    </row>
    <row r="57" spans="1:8" s="22" customFormat="1" ht="15" customHeight="1">
      <c r="A57" s="220"/>
      <c r="B57" s="23"/>
      <c r="C57" s="221"/>
      <c r="D57" s="222"/>
      <c r="E57" s="20"/>
      <c r="F57" s="21"/>
      <c r="G57" s="126"/>
      <c r="H57" s="127"/>
    </row>
    <row r="58" spans="1:8" s="22" customFormat="1" ht="15" customHeight="1">
      <c r="A58" s="220"/>
      <c r="B58" s="23"/>
      <c r="C58" s="221"/>
      <c r="D58" s="222"/>
      <c r="E58" s="20"/>
      <c r="F58" s="21"/>
      <c r="G58" s="126"/>
      <c r="H58" s="127"/>
    </row>
    <row r="59" spans="1:8" s="22" customFormat="1" ht="15" customHeight="1">
      <c r="A59" s="220"/>
      <c r="B59" s="23"/>
      <c r="C59" s="221"/>
      <c r="D59" s="222"/>
      <c r="E59" s="20"/>
      <c r="F59" s="21"/>
      <c r="G59" s="126"/>
      <c r="H59" s="127"/>
    </row>
    <row r="60" spans="1:8" s="22" customFormat="1" ht="15" customHeight="1">
      <c r="A60" s="220"/>
      <c r="B60" s="23"/>
      <c r="C60" s="221"/>
      <c r="D60" s="222"/>
      <c r="E60" s="20"/>
      <c r="F60" s="21"/>
      <c r="G60" s="126"/>
      <c r="H60" s="127"/>
    </row>
    <row r="61" spans="1:8" s="22" customFormat="1" ht="15" customHeight="1">
      <c r="A61" s="220"/>
      <c r="B61" s="23"/>
      <c r="C61" s="221"/>
      <c r="D61" s="222"/>
      <c r="E61" s="20"/>
      <c r="F61" s="21"/>
      <c r="G61" s="126"/>
      <c r="H61" s="127"/>
    </row>
    <row r="62" spans="1:8" s="22" customFormat="1" ht="15" customHeight="1">
      <c r="A62" s="220"/>
      <c r="B62" s="23"/>
      <c r="C62" s="221"/>
      <c r="D62" s="222"/>
      <c r="E62" s="20"/>
      <c r="F62" s="21"/>
      <c r="G62" s="126"/>
      <c r="H62" s="127"/>
    </row>
    <row r="63" spans="1:8" s="22" customFormat="1" ht="15" customHeight="1">
      <c r="A63" s="220"/>
      <c r="B63" s="23"/>
      <c r="C63" s="221"/>
      <c r="D63" s="222"/>
      <c r="E63" s="20"/>
      <c r="F63" s="21"/>
      <c r="G63" s="126"/>
      <c r="H63" s="127"/>
    </row>
    <row r="64" spans="1:8" s="22" customFormat="1" ht="15" customHeight="1">
      <c r="A64" s="220"/>
      <c r="B64" s="23"/>
      <c r="C64" s="221"/>
      <c r="D64" s="222"/>
      <c r="E64" s="20"/>
      <c r="F64" s="21"/>
      <c r="G64" s="126"/>
      <c r="H64" s="127"/>
    </row>
    <row r="65" spans="1:8" s="22" customFormat="1" ht="15" customHeight="1">
      <c r="A65" s="220"/>
      <c r="B65" s="23"/>
      <c r="C65" s="221"/>
      <c r="D65" s="222"/>
      <c r="E65" s="20"/>
      <c r="F65" s="21"/>
      <c r="G65" s="126"/>
      <c r="H65" s="127"/>
    </row>
    <row r="66" spans="1:8" s="22" customFormat="1" ht="15" customHeight="1">
      <c r="A66" s="220"/>
      <c r="B66" s="23"/>
      <c r="C66" s="221"/>
      <c r="D66" s="222"/>
      <c r="E66" s="20"/>
      <c r="F66" s="21"/>
      <c r="G66" s="126"/>
      <c r="H66" s="127"/>
    </row>
    <row r="67" spans="1:8" s="22" customFormat="1" ht="15" customHeight="1">
      <c r="A67" s="220"/>
      <c r="B67" s="23"/>
      <c r="C67" s="221"/>
      <c r="D67" s="222"/>
      <c r="E67" s="20"/>
      <c r="F67" s="21"/>
      <c r="G67" s="126"/>
      <c r="H67" s="127"/>
    </row>
    <row r="68" spans="1:8" s="22" customFormat="1" ht="15" customHeight="1">
      <c r="A68" s="220"/>
      <c r="B68" s="23"/>
      <c r="C68" s="221"/>
      <c r="D68" s="222"/>
      <c r="E68" s="20"/>
      <c r="F68" s="21"/>
      <c r="G68" s="126"/>
      <c r="H68" s="127"/>
    </row>
    <row r="69" spans="1:8" s="22" customFormat="1" ht="15" customHeight="1">
      <c r="A69" s="220"/>
      <c r="B69" s="23"/>
      <c r="C69" s="221"/>
      <c r="D69" s="222"/>
      <c r="E69" s="20"/>
      <c r="F69" s="21"/>
      <c r="G69" s="126"/>
      <c r="H69" s="127"/>
    </row>
    <row r="70" spans="1:8" s="22" customFormat="1" ht="15" customHeight="1">
      <c r="A70" s="220"/>
      <c r="B70" s="23"/>
      <c r="C70" s="221"/>
      <c r="D70" s="222"/>
      <c r="E70" s="20"/>
      <c r="F70" s="21"/>
      <c r="G70" s="126"/>
      <c r="H70" s="127"/>
    </row>
    <row r="71" spans="1:8" s="22" customFormat="1" ht="15" customHeight="1">
      <c r="A71" s="220"/>
      <c r="B71" s="23"/>
      <c r="C71" s="221"/>
      <c r="D71" s="222"/>
      <c r="E71" s="20"/>
      <c r="F71" s="21"/>
      <c r="G71" s="126"/>
      <c r="H71" s="127"/>
    </row>
    <row r="72" spans="1:8" s="22" customFormat="1" ht="15" customHeight="1">
      <c r="A72" s="220"/>
      <c r="B72" s="23"/>
      <c r="C72" s="221"/>
      <c r="D72" s="222"/>
      <c r="E72" s="20"/>
      <c r="F72" s="21"/>
      <c r="G72" s="126"/>
      <c r="H72" s="127"/>
    </row>
    <row r="73" spans="1:8" s="22" customFormat="1" ht="15" customHeight="1">
      <c r="A73" s="220"/>
      <c r="B73" s="23"/>
      <c r="C73" s="221"/>
      <c r="D73" s="222"/>
      <c r="E73" s="20"/>
      <c r="F73" s="21"/>
      <c r="G73" s="126"/>
      <c r="H73" s="127"/>
    </row>
    <row r="74" spans="1:8" s="22" customFormat="1" ht="15" customHeight="1">
      <c r="A74" s="220"/>
      <c r="B74" s="23"/>
      <c r="C74" s="221"/>
      <c r="D74" s="222"/>
      <c r="E74" s="20"/>
      <c r="F74" s="21"/>
      <c r="G74" s="126"/>
      <c r="H74" s="127"/>
    </row>
    <row r="75" spans="1:8" s="22" customFormat="1" ht="15" customHeight="1">
      <c r="A75" s="220"/>
      <c r="B75" s="23"/>
      <c r="C75" s="221"/>
      <c r="D75" s="222"/>
      <c r="E75" s="20"/>
      <c r="F75" s="21"/>
      <c r="G75" s="126"/>
      <c r="H75" s="127"/>
    </row>
    <row r="76" spans="1:8" s="22" customFormat="1" ht="15" customHeight="1">
      <c r="A76" s="220"/>
      <c r="B76" s="23"/>
      <c r="C76" s="221"/>
      <c r="D76" s="222"/>
      <c r="E76" s="20"/>
      <c r="F76" s="21"/>
      <c r="G76" s="126"/>
      <c r="H76" s="127"/>
    </row>
    <row r="77" spans="1:8" s="22" customFormat="1" ht="15" customHeight="1">
      <c r="A77" s="220"/>
      <c r="B77" s="23"/>
      <c r="C77" s="221"/>
      <c r="D77" s="222"/>
      <c r="E77" s="20"/>
      <c r="F77" s="21"/>
      <c r="G77" s="126"/>
      <c r="H77" s="127"/>
    </row>
    <row r="78" spans="1:8" s="22" customFormat="1" ht="15" customHeight="1">
      <c r="A78" s="220"/>
      <c r="B78" s="23"/>
      <c r="C78" s="221"/>
      <c r="D78" s="222"/>
      <c r="E78" s="20"/>
      <c r="F78" s="21"/>
      <c r="G78" s="126"/>
      <c r="H78" s="127"/>
    </row>
    <row r="79" spans="1:8" s="22" customFormat="1" ht="15" customHeight="1">
      <c r="A79" s="220"/>
      <c r="B79" s="23"/>
      <c r="C79" s="221"/>
      <c r="D79" s="222"/>
      <c r="E79" s="20"/>
      <c r="F79" s="21"/>
      <c r="G79" s="126"/>
      <c r="H79" s="127"/>
    </row>
    <row r="80" spans="1:8" s="22" customFormat="1" ht="15" customHeight="1">
      <c r="A80" s="220"/>
      <c r="B80" s="23"/>
      <c r="C80" s="221"/>
      <c r="D80" s="222"/>
      <c r="E80" s="20"/>
      <c r="F80" s="21"/>
      <c r="G80" s="126"/>
      <c r="H80" s="127"/>
    </row>
    <row r="81" spans="1:8" s="22" customFormat="1" ht="15" customHeight="1">
      <c r="A81" s="220"/>
      <c r="B81" s="23"/>
      <c r="C81" s="221"/>
      <c r="D81" s="222"/>
      <c r="E81" s="20"/>
      <c r="F81" s="21"/>
      <c r="G81" s="126"/>
      <c r="H81" s="127"/>
    </row>
    <row r="82" spans="1:8" s="22" customFormat="1" ht="15" customHeight="1">
      <c r="A82" s="220"/>
      <c r="B82" s="23"/>
      <c r="C82" s="221"/>
      <c r="D82" s="222"/>
      <c r="E82" s="20"/>
      <c r="F82" s="21"/>
      <c r="G82" s="126"/>
      <c r="H82" s="127"/>
    </row>
    <row r="83" spans="1:8" s="22" customFormat="1" ht="15" customHeight="1">
      <c r="A83" s="220"/>
      <c r="B83" s="23"/>
      <c r="C83" s="221"/>
      <c r="D83" s="222"/>
      <c r="E83" s="20"/>
      <c r="F83" s="21"/>
      <c r="G83" s="126"/>
      <c r="H83" s="127"/>
    </row>
    <row r="84" spans="1:8" s="22" customFormat="1" ht="15" customHeight="1">
      <c r="A84" s="220"/>
      <c r="B84" s="23"/>
      <c r="C84" s="221"/>
      <c r="D84" s="222"/>
      <c r="E84" s="20"/>
      <c r="F84" s="21"/>
      <c r="G84" s="126"/>
      <c r="H84" s="127"/>
    </row>
    <row r="85" spans="1:8" s="22" customFormat="1" ht="15" customHeight="1">
      <c r="A85" s="220"/>
      <c r="B85" s="23"/>
      <c r="C85" s="221"/>
      <c r="D85" s="222"/>
      <c r="E85" s="20"/>
      <c r="F85" s="21"/>
      <c r="G85" s="126"/>
      <c r="H85" s="127"/>
    </row>
    <row r="86" spans="1:8" s="22" customFormat="1" ht="15" customHeight="1">
      <c r="A86" s="220"/>
      <c r="B86" s="23"/>
      <c r="C86" s="221"/>
      <c r="D86" s="222"/>
      <c r="E86" s="20"/>
      <c r="F86" s="21"/>
      <c r="G86" s="126"/>
      <c r="H86" s="127"/>
    </row>
    <row r="87" spans="1:8" s="22" customFormat="1" ht="15" customHeight="1">
      <c r="A87" s="220"/>
      <c r="B87" s="23"/>
      <c r="C87" s="221"/>
      <c r="D87" s="222"/>
      <c r="E87" s="20"/>
      <c r="F87" s="21"/>
      <c r="G87" s="126"/>
      <c r="H87" s="127"/>
    </row>
    <row r="88" spans="1:8" s="22" customFormat="1" ht="15" customHeight="1">
      <c r="A88" s="220"/>
      <c r="B88" s="23"/>
      <c r="C88" s="221"/>
      <c r="D88" s="222"/>
      <c r="E88" s="20"/>
      <c r="F88" s="21"/>
      <c r="G88" s="126"/>
      <c r="H88" s="127"/>
    </row>
    <row r="89" spans="1:8" s="22" customFormat="1" ht="15" customHeight="1">
      <c r="A89" s="220"/>
      <c r="B89" s="23"/>
      <c r="C89" s="221"/>
      <c r="D89" s="222"/>
      <c r="E89" s="20"/>
      <c r="F89" s="21"/>
      <c r="G89" s="126"/>
      <c r="H89" s="127"/>
    </row>
    <row r="90" spans="1:8" s="22" customFormat="1" ht="15" customHeight="1">
      <c r="A90" s="220"/>
      <c r="B90" s="23"/>
      <c r="C90" s="221"/>
      <c r="D90" s="222"/>
      <c r="E90" s="20"/>
      <c r="F90" s="21"/>
      <c r="G90" s="126"/>
      <c r="H90" s="127"/>
    </row>
    <row r="91" spans="1:8" s="22" customFormat="1" ht="15" customHeight="1">
      <c r="A91" s="220"/>
      <c r="B91" s="23"/>
      <c r="C91" s="221"/>
      <c r="D91" s="222"/>
      <c r="E91" s="20"/>
      <c r="F91" s="21"/>
      <c r="G91" s="126"/>
      <c r="H91" s="127"/>
    </row>
    <row r="92" spans="1:8" s="22" customFormat="1" ht="15" customHeight="1">
      <c r="A92" s="220"/>
      <c r="B92" s="23"/>
      <c r="C92" s="221"/>
      <c r="D92" s="222"/>
      <c r="E92" s="20"/>
      <c r="F92" s="21"/>
      <c r="G92" s="126"/>
      <c r="H92" s="127"/>
    </row>
    <row r="93" spans="1:8" s="22" customFormat="1" ht="15" customHeight="1">
      <c r="A93" s="220"/>
      <c r="B93" s="23"/>
      <c r="C93" s="221"/>
      <c r="D93" s="222"/>
      <c r="E93" s="20"/>
      <c r="F93" s="21"/>
      <c r="G93" s="126"/>
      <c r="H93" s="127"/>
    </row>
    <row r="94" spans="1:8" s="22" customFormat="1" ht="15" customHeight="1">
      <c r="A94" s="220"/>
      <c r="B94" s="23"/>
      <c r="C94" s="221"/>
      <c r="D94" s="222"/>
      <c r="E94" s="20"/>
      <c r="F94" s="21"/>
      <c r="G94" s="126"/>
      <c r="H94" s="127"/>
    </row>
    <row r="95" spans="1:8" s="22" customFormat="1" ht="15" customHeight="1">
      <c r="A95" s="220"/>
      <c r="B95" s="23"/>
      <c r="C95" s="221"/>
      <c r="D95" s="222"/>
      <c r="E95" s="20"/>
      <c r="F95" s="21"/>
      <c r="G95" s="126"/>
      <c r="H95" s="127"/>
    </row>
    <row r="96" spans="1:8" s="22" customFormat="1" ht="15" customHeight="1">
      <c r="A96" s="220"/>
      <c r="B96" s="23"/>
      <c r="C96" s="221"/>
      <c r="D96" s="222"/>
      <c r="E96" s="20"/>
      <c r="F96" s="21"/>
      <c r="G96" s="126"/>
      <c r="H96" s="127"/>
    </row>
    <row r="97" spans="1:8" s="22" customFormat="1" ht="15" customHeight="1">
      <c r="A97" s="220"/>
      <c r="B97" s="23"/>
      <c r="C97" s="221"/>
      <c r="D97" s="222"/>
      <c r="E97" s="20"/>
      <c r="F97" s="21"/>
      <c r="G97" s="126"/>
      <c r="H97" s="127"/>
    </row>
    <row r="98" spans="1:8" s="22" customFormat="1" ht="15" customHeight="1">
      <c r="A98" s="220"/>
      <c r="B98" s="23"/>
      <c r="C98" s="221"/>
      <c r="D98" s="222"/>
      <c r="E98" s="20"/>
      <c r="F98" s="21"/>
      <c r="G98" s="126"/>
      <c r="H98" s="127"/>
    </row>
    <row r="99" spans="1:8" s="22" customFormat="1" ht="15" customHeight="1">
      <c r="A99" s="220"/>
      <c r="B99" s="23"/>
      <c r="C99" s="221"/>
      <c r="D99" s="222"/>
      <c r="E99" s="20"/>
      <c r="F99" s="21"/>
      <c r="G99" s="126"/>
      <c r="H99" s="127"/>
    </row>
    <row r="100" spans="1:8" s="22" customFormat="1" ht="15" customHeight="1">
      <c r="A100" s="220"/>
      <c r="B100" s="23"/>
      <c r="C100" s="221"/>
      <c r="D100" s="222"/>
      <c r="E100" s="20"/>
      <c r="F100" s="21"/>
      <c r="G100" s="126"/>
      <c r="H100" s="127"/>
    </row>
    <row r="101" spans="1:8" s="22" customFormat="1" ht="15" customHeight="1">
      <c r="A101" s="220"/>
      <c r="B101" s="23"/>
      <c r="C101" s="221"/>
      <c r="D101" s="222"/>
      <c r="E101" s="20"/>
      <c r="F101" s="21"/>
      <c r="G101" s="126"/>
      <c r="H101" s="127"/>
    </row>
    <row r="102" spans="1:8" s="22" customFormat="1" ht="15" customHeight="1">
      <c r="A102" s="220"/>
      <c r="B102" s="23"/>
      <c r="C102" s="221"/>
      <c r="D102" s="222"/>
      <c r="E102" s="20"/>
      <c r="F102" s="21"/>
      <c r="G102" s="126"/>
      <c r="H102" s="127"/>
    </row>
    <row r="103" spans="1:8" s="22" customFormat="1" ht="15" customHeight="1">
      <c r="A103" s="220"/>
      <c r="B103" s="23"/>
      <c r="C103" s="221"/>
      <c r="D103" s="222"/>
      <c r="E103" s="20"/>
      <c r="F103" s="21"/>
      <c r="G103" s="126"/>
      <c r="H103" s="127"/>
    </row>
    <row r="104" spans="1:8" s="22" customFormat="1" ht="15" customHeight="1">
      <c r="A104" s="220"/>
      <c r="B104" s="23"/>
      <c r="C104" s="221"/>
      <c r="D104" s="222"/>
      <c r="E104" s="20"/>
      <c r="F104" s="21"/>
      <c r="G104" s="126"/>
      <c r="H104" s="127"/>
    </row>
    <row r="105" spans="1:8" s="22" customFormat="1" ht="15" customHeight="1">
      <c r="A105" s="220"/>
      <c r="B105" s="23"/>
      <c r="C105" s="221"/>
      <c r="D105" s="222"/>
      <c r="E105" s="20"/>
      <c r="F105" s="21"/>
      <c r="G105" s="126"/>
      <c r="H105" s="127"/>
    </row>
    <row r="106" spans="1:8" s="22" customFormat="1" ht="15" customHeight="1">
      <c r="A106" s="220"/>
      <c r="B106" s="23"/>
      <c r="C106" s="221"/>
      <c r="D106" s="222"/>
      <c r="E106" s="20"/>
      <c r="F106" s="21"/>
      <c r="G106" s="126"/>
      <c r="H106" s="127"/>
    </row>
    <row r="107" spans="1:8" s="22" customFormat="1" ht="15" customHeight="1">
      <c r="A107" s="220"/>
      <c r="B107" s="23"/>
      <c r="C107" s="221"/>
      <c r="D107" s="222"/>
      <c r="E107" s="20"/>
      <c r="F107" s="21"/>
      <c r="G107" s="126"/>
      <c r="H107" s="127"/>
    </row>
    <row r="108" spans="1:8" s="22" customFormat="1" ht="15" customHeight="1">
      <c r="A108" s="220"/>
      <c r="B108" s="23"/>
      <c r="C108" s="221"/>
      <c r="D108" s="222"/>
      <c r="E108" s="20"/>
      <c r="F108" s="21"/>
      <c r="G108" s="126"/>
      <c r="H108" s="127"/>
    </row>
    <row r="109" spans="1:8" s="22" customFormat="1" ht="15" customHeight="1">
      <c r="A109" s="220"/>
      <c r="B109" s="23"/>
      <c r="C109" s="221"/>
      <c r="D109" s="222"/>
      <c r="E109" s="20"/>
      <c r="F109" s="21"/>
      <c r="G109" s="126"/>
      <c r="H109" s="127"/>
    </row>
    <row r="110" spans="1:8" s="22" customFormat="1" ht="15" customHeight="1">
      <c r="A110" s="220"/>
      <c r="B110" s="23"/>
      <c r="C110" s="221"/>
      <c r="D110" s="222"/>
      <c r="E110" s="20"/>
      <c r="F110" s="21"/>
      <c r="G110" s="126"/>
      <c r="H110" s="127"/>
    </row>
    <row r="111" spans="1:8" s="22" customFormat="1" ht="15" customHeight="1">
      <c r="A111" s="220"/>
      <c r="B111" s="23"/>
      <c r="C111" s="221"/>
      <c r="D111" s="222"/>
      <c r="E111" s="20"/>
      <c r="F111" s="21"/>
      <c r="G111" s="126"/>
      <c r="H111" s="127"/>
    </row>
    <row r="112" spans="1:8" s="22" customFormat="1" ht="15" customHeight="1">
      <c r="A112" s="220"/>
      <c r="B112" s="23"/>
      <c r="C112" s="221"/>
      <c r="D112" s="222"/>
      <c r="E112" s="20"/>
      <c r="F112" s="21"/>
      <c r="G112" s="126"/>
      <c r="H112" s="127"/>
    </row>
    <row r="113" spans="1:8" s="22" customFormat="1" ht="15" customHeight="1">
      <c r="A113" s="220"/>
      <c r="B113" s="23"/>
      <c r="C113" s="221"/>
      <c r="D113" s="222"/>
      <c r="E113" s="20"/>
      <c r="F113" s="21"/>
      <c r="G113" s="126"/>
      <c r="H113" s="127"/>
    </row>
    <row r="114" spans="1:8" s="22" customFormat="1" ht="15" customHeight="1">
      <c r="A114" s="220"/>
      <c r="B114" s="23"/>
      <c r="C114" s="221"/>
      <c r="D114" s="222"/>
      <c r="E114" s="20"/>
      <c r="F114" s="21"/>
      <c r="G114" s="126"/>
      <c r="H114" s="127"/>
    </row>
    <row r="115" spans="1:8" s="22" customFormat="1" ht="15" customHeight="1">
      <c r="A115" s="220"/>
      <c r="B115" s="23"/>
      <c r="C115" s="221"/>
      <c r="D115" s="222"/>
      <c r="E115" s="20"/>
      <c r="F115" s="21"/>
      <c r="G115" s="126"/>
      <c r="H115" s="127"/>
    </row>
    <row r="116" spans="1:8" s="22" customFormat="1" ht="15" customHeight="1">
      <c r="A116" s="220"/>
      <c r="B116" s="23"/>
      <c r="C116" s="221"/>
      <c r="D116" s="222"/>
      <c r="E116" s="20"/>
      <c r="F116" s="21"/>
      <c r="G116" s="126"/>
      <c r="H116" s="127"/>
    </row>
    <row r="117" spans="1:8" s="22" customFormat="1" ht="15" customHeight="1">
      <c r="A117" s="220"/>
      <c r="B117" s="23"/>
      <c r="C117" s="221"/>
      <c r="D117" s="222"/>
      <c r="E117" s="20"/>
      <c r="F117" s="21"/>
      <c r="G117" s="126"/>
      <c r="H117" s="127"/>
    </row>
    <row r="118" spans="1:8" s="22" customFormat="1" ht="15" customHeight="1">
      <c r="A118" s="220"/>
      <c r="B118" s="23"/>
      <c r="C118" s="221"/>
      <c r="D118" s="222"/>
      <c r="E118" s="20"/>
      <c r="F118" s="21"/>
      <c r="G118" s="126"/>
      <c r="H118" s="127"/>
    </row>
    <row r="119" spans="1:8" s="22" customFormat="1" ht="15" customHeight="1">
      <c r="A119" s="220"/>
      <c r="B119" s="23"/>
      <c r="C119" s="221"/>
      <c r="D119" s="222"/>
      <c r="E119" s="20"/>
      <c r="F119" s="21"/>
      <c r="G119" s="126"/>
      <c r="H119" s="127"/>
    </row>
    <row r="120" spans="1:8" s="22" customFormat="1" ht="15" customHeight="1">
      <c r="A120" s="220"/>
      <c r="B120" s="23"/>
      <c r="C120" s="221"/>
      <c r="D120" s="222"/>
      <c r="E120" s="20"/>
      <c r="F120" s="21"/>
      <c r="G120" s="126"/>
      <c r="H120" s="127"/>
    </row>
    <row r="121" spans="1:8" s="22" customFormat="1" ht="15" customHeight="1">
      <c r="A121" s="220"/>
      <c r="B121" s="23"/>
      <c r="C121" s="221"/>
      <c r="D121" s="222"/>
      <c r="E121" s="20"/>
      <c r="F121" s="21"/>
      <c r="G121" s="126"/>
      <c r="H121" s="127"/>
    </row>
    <row r="122" spans="1:8" s="22" customFormat="1" ht="15" customHeight="1">
      <c r="A122" s="220"/>
      <c r="B122" s="23"/>
      <c r="C122" s="221"/>
      <c r="D122" s="222"/>
      <c r="E122" s="20"/>
      <c r="F122" s="21"/>
      <c r="G122" s="126"/>
      <c r="H122" s="127"/>
    </row>
    <row r="123" spans="1:8" s="22" customFormat="1" ht="15" customHeight="1">
      <c r="A123" s="220"/>
      <c r="B123" s="23"/>
      <c r="C123" s="221"/>
      <c r="D123" s="222"/>
      <c r="E123" s="20"/>
      <c r="F123" s="21"/>
      <c r="G123" s="126"/>
      <c r="H123" s="127"/>
    </row>
    <row r="124" spans="1:8" s="22" customFormat="1" ht="15" customHeight="1">
      <c r="A124" s="220"/>
      <c r="B124" s="23"/>
      <c r="C124" s="221"/>
      <c r="D124" s="222"/>
      <c r="E124" s="20"/>
      <c r="F124" s="21"/>
      <c r="G124" s="126"/>
      <c r="H124" s="127"/>
    </row>
    <row r="125" spans="1:8" s="22" customFormat="1" ht="15" customHeight="1">
      <c r="A125" s="220"/>
      <c r="B125" s="23"/>
      <c r="C125" s="221"/>
      <c r="D125" s="222"/>
      <c r="E125" s="20"/>
      <c r="F125" s="21"/>
      <c r="G125" s="126"/>
      <c r="H125" s="127"/>
    </row>
    <row r="126" spans="1:8" s="22" customFormat="1" ht="15" customHeight="1">
      <c r="A126" s="220"/>
      <c r="B126" s="23"/>
      <c r="C126" s="221"/>
      <c r="D126" s="222"/>
      <c r="E126" s="20"/>
      <c r="F126" s="21"/>
      <c r="G126" s="126"/>
      <c r="H126" s="127"/>
    </row>
    <row r="127" spans="1:8" s="22" customFormat="1" ht="15" customHeight="1">
      <c r="A127" s="220"/>
      <c r="B127" s="23"/>
      <c r="C127" s="221"/>
      <c r="D127" s="222"/>
      <c r="E127" s="20"/>
      <c r="F127" s="21"/>
      <c r="G127" s="126"/>
      <c r="H127" s="127"/>
    </row>
    <row r="128" spans="1:8" s="22" customFormat="1" ht="15" customHeight="1">
      <c r="A128" s="220"/>
      <c r="B128" s="23"/>
      <c r="C128" s="221"/>
      <c r="D128" s="222"/>
      <c r="E128" s="20"/>
      <c r="F128" s="21"/>
      <c r="G128" s="126"/>
      <c r="H128" s="127"/>
    </row>
    <row r="129" spans="1:8" s="22" customFormat="1" ht="15" customHeight="1">
      <c r="A129" s="220"/>
      <c r="B129" s="23"/>
      <c r="C129" s="221"/>
      <c r="D129" s="222"/>
      <c r="E129" s="20"/>
      <c r="F129" s="21"/>
      <c r="G129" s="126"/>
      <c r="H129" s="127"/>
    </row>
    <row r="130" spans="1:8" s="22" customFormat="1" ht="15" customHeight="1">
      <c r="A130" s="220"/>
      <c r="B130" s="23"/>
      <c r="C130" s="221"/>
      <c r="D130" s="222"/>
      <c r="E130" s="20"/>
      <c r="F130" s="21"/>
      <c r="G130" s="126"/>
      <c r="H130" s="127"/>
    </row>
    <row r="131" spans="1:8" s="22" customFormat="1" ht="15" customHeight="1">
      <c r="A131" s="220"/>
      <c r="B131" s="23"/>
      <c r="C131" s="221"/>
      <c r="D131" s="222"/>
      <c r="E131" s="20"/>
      <c r="F131" s="21"/>
      <c r="G131" s="126"/>
      <c r="H131" s="127"/>
    </row>
    <row r="132" spans="1:8" s="22" customFormat="1" ht="15" customHeight="1">
      <c r="A132" s="220"/>
      <c r="B132" s="23"/>
      <c r="C132" s="221"/>
      <c r="D132" s="222"/>
      <c r="E132" s="20"/>
      <c r="F132" s="21"/>
      <c r="G132" s="126"/>
      <c r="H132" s="127"/>
    </row>
    <row r="133" spans="1:8" s="22" customFormat="1" ht="15" customHeight="1">
      <c r="A133" s="220"/>
      <c r="B133" s="23"/>
      <c r="C133" s="221"/>
      <c r="D133" s="222"/>
      <c r="E133" s="20"/>
      <c r="F133" s="21"/>
      <c r="G133" s="126"/>
      <c r="H133" s="127"/>
    </row>
    <row r="134" spans="1:8" s="22" customFormat="1" ht="15" customHeight="1">
      <c r="A134" s="220"/>
      <c r="B134" s="23"/>
      <c r="C134" s="221"/>
      <c r="D134" s="222"/>
      <c r="E134" s="20"/>
      <c r="F134" s="21"/>
      <c r="G134" s="126"/>
      <c r="H134" s="127"/>
    </row>
    <row r="135" spans="1:8" s="22" customFormat="1" ht="15" customHeight="1">
      <c r="A135" s="220"/>
      <c r="B135" s="23"/>
      <c r="C135" s="221"/>
      <c r="D135" s="222"/>
      <c r="E135" s="20"/>
      <c r="F135" s="21"/>
      <c r="G135" s="126"/>
      <c r="H135" s="127"/>
    </row>
    <row r="136" spans="1:8" s="22" customFormat="1" ht="15" customHeight="1">
      <c r="A136" s="220"/>
      <c r="B136" s="23"/>
      <c r="C136" s="221"/>
      <c r="D136" s="222"/>
      <c r="E136" s="20"/>
      <c r="F136" s="21"/>
      <c r="G136" s="126"/>
      <c r="H136" s="127"/>
    </row>
    <row r="137" spans="1:8" s="22" customFormat="1" ht="15" customHeight="1">
      <c r="A137" s="220"/>
      <c r="B137" s="23"/>
      <c r="C137" s="221"/>
      <c r="D137" s="222"/>
      <c r="E137" s="20"/>
      <c r="F137" s="21"/>
      <c r="G137" s="126"/>
      <c r="H137" s="127"/>
    </row>
    <row r="138" spans="1:8" s="22" customFormat="1" ht="15" customHeight="1">
      <c r="A138" s="220"/>
      <c r="B138" s="23"/>
      <c r="C138" s="221"/>
      <c r="D138" s="222"/>
      <c r="E138" s="20"/>
      <c r="F138" s="21"/>
      <c r="G138" s="126"/>
      <c r="H138" s="127"/>
    </row>
    <row r="139" spans="1:8" s="22" customFormat="1" ht="15" customHeight="1">
      <c r="A139" s="220"/>
      <c r="B139" s="23"/>
      <c r="C139" s="221"/>
      <c r="D139" s="222"/>
      <c r="E139" s="20"/>
      <c r="F139" s="21"/>
      <c r="G139" s="126"/>
      <c r="H139" s="127"/>
    </row>
    <row r="140" spans="1:8" s="22" customFormat="1" ht="15" customHeight="1">
      <c r="A140" s="220"/>
      <c r="B140" s="23"/>
      <c r="C140" s="221"/>
      <c r="D140" s="222"/>
      <c r="E140" s="20"/>
      <c r="F140" s="21"/>
      <c r="G140" s="126"/>
      <c r="H140" s="127"/>
    </row>
    <row r="141" spans="1:8" s="22" customFormat="1" ht="15" customHeight="1">
      <c r="A141" s="220"/>
      <c r="B141" s="23"/>
      <c r="C141" s="221"/>
      <c r="D141" s="222"/>
      <c r="E141" s="20"/>
      <c r="F141" s="21"/>
      <c r="G141" s="126"/>
      <c r="H141" s="127"/>
    </row>
    <row r="142" spans="1:8" s="22" customFormat="1" ht="15" customHeight="1">
      <c r="A142" s="220"/>
      <c r="B142" s="23"/>
      <c r="C142" s="221"/>
      <c r="D142" s="222"/>
      <c r="E142" s="20"/>
      <c r="F142" s="21"/>
      <c r="G142" s="126"/>
      <c r="H142" s="127"/>
    </row>
    <row r="143" spans="1:8" s="22" customFormat="1" ht="15" customHeight="1">
      <c r="A143" s="220"/>
      <c r="B143" s="23"/>
      <c r="C143" s="221"/>
      <c r="D143" s="222"/>
      <c r="E143" s="20"/>
      <c r="F143" s="21"/>
      <c r="G143" s="126"/>
      <c r="H143" s="127"/>
    </row>
    <row r="144" spans="1:8" s="22" customFormat="1" ht="15" customHeight="1">
      <c r="A144" s="220"/>
      <c r="B144" s="23"/>
      <c r="C144" s="221"/>
      <c r="D144" s="222"/>
      <c r="E144" s="20"/>
      <c r="F144" s="21"/>
      <c r="G144" s="126"/>
      <c r="H144" s="127"/>
    </row>
    <row r="145" spans="1:8" s="22" customFormat="1" ht="15" customHeight="1">
      <c r="A145" s="220"/>
      <c r="B145" s="23"/>
      <c r="C145" s="221"/>
      <c r="D145" s="222"/>
      <c r="E145" s="20"/>
      <c r="F145" s="21"/>
      <c r="G145" s="126"/>
      <c r="H145" s="127"/>
    </row>
    <row r="146" spans="1:8" s="22" customFormat="1" ht="15" customHeight="1">
      <c r="A146" s="220"/>
      <c r="B146" s="23"/>
      <c r="C146" s="221"/>
      <c r="D146" s="222"/>
      <c r="E146" s="20"/>
      <c r="F146" s="21"/>
      <c r="G146" s="126"/>
      <c r="H146" s="127"/>
    </row>
    <row r="147" spans="1:8" s="22" customFormat="1" ht="15" customHeight="1">
      <c r="A147" s="220"/>
      <c r="B147" s="23"/>
      <c r="C147" s="221"/>
      <c r="D147" s="222"/>
      <c r="E147" s="20"/>
      <c r="F147" s="21"/>
      <c r="G147" s="126"/>
      <c r="H147" s="127"/>
    </row>
    <row r="148" spans="1:8" s="22" customFormat="1" ht="15" customHeight="1">
      <c r="A148" s="220"/>
      <c r="B148" s="23"/>
      <c r="C148" s="221"/>
      <c r="D148" s="222"/>
      <c r="E148" s="20"/>
      <c r="F148" s="21"/>
      <c r="G148" s="126"/>
      <c r="H148" s="127"/>
    </row>
    <row r="149" spans="1:8" s="22" customFormat="1" ht="15" customHeight="1">
      <c r="A149" s="220"/>
      <c r="B149" s="23"/>
      <c r="C149" s="221"/>
      <c r="D149" s="222"/>
      <c r="E149" s="20"/>
      <c r="F149" s="21"/>
      <c r="G149" s="126"/>
      <c r="H149" s="127"/>
    </row>
    <row r="150" spans="1:8" s="22" customFormat="1" ht="15" customHeight="1">
      <c r="A150" s="220"/>
      <c r="B150" s="23"/>
      <c r="C150" s="221"/>
      <c r="D150" s="222"/>
      <c r="E150" s="20"/>
      <c r="F150" s="21"/>
      <c r="G150" s="126"/>
      <c r="H150" s="127"/>
    </row>
    <row r="151" spans="1:8" s="22" customFormat="1" ht="15" customHeight="1">
      <c r="A151" s="220"/>
      <c r="B151" s="23"/>
      <c r="C151" s="221"/>
      <c r="D151" s="222"/>
      <c r="E151" s="20"/>
      <c r="F151" s="21"/>
      <c r="G151" s="126"/>
      <c r="H151" s="127"/>
    </row>
    <row r="152" spans="1:8" s="22" customFormat="1" ht="15" customHeight="1">
      <c r="A152" s="220"/>
      <c r="B152" s="23"/>
      <c r="C152" s="221"/>
      <c r="D152" s="222"/>
      <c r="E152" s="20"/>
      <c r="F152" s="21"/>
      <c r="G152" s="126"/>
      <c r="H152" s="127"/>
    </row>
    <row r="153" spans="1:8" s="22" customFormat="1" ht="15" customHeight="1">
      <c r="A153" s="220"/>
      <c r="B153" s="23"/>
      <c r="C153" s="221"/>
      <c r="D153" s="222"/>
      <c r="E153" s="20"/>
      <c r="F153" s="21"/>
      <c r="G153" s="126"/>
      <c r="H153" s="127"/>
    </row>
    <row r="154" spans="1:8" s="22" customFormat="1" ht="15" customHeight="1">
      <c r="A154" s="220"/>
      <c r="B154" s="23"/>
      <c r="C154" s="221"/>
      <c r="D154" s="222"/>
      <c r="E154" s="20"/>
      <c r="F154" s="21"/>
      <c r="G154" s="126"/>
      <c r="H154" s="127"/>
    </row>
    <row r="155" spans="1:8" s="22" customFormat="1" ht="15" customHeight="1">
      <c r="A155" s="220"/>
      <c r="B155" s="23"/>
      <c r="C155" s="221"/>
      <c r="D155" s="222"/>
      <c r="E155" s="20"/>
      <c r="F155" s="21"/>
      <c r="G155" s="126"/>
      <c r="H155" s="127"/>
    </row>
    <row r="156" spans="1:8" s="22" customFormat="1" ht="15" customHeight="1">
      <c r="A156" s="220"/>
      <c r="B156" s="23"/>
      <c r="C156" s="221"/>
      <c r="D156" s="222"/>
      <c r="E156" s="20"/>
      <c r="F156" s="21"/>
      <c r="G156" s="126"/>
      <c r="H156" s="127"/>
    </row>
    <row r="157" spans="1:8" s="22" customFormat="1" ht="15" customHeight="1">
      <c r="A157" s="220"/>
      <c r="B157" s="23"/>
      <c r="C157" s="221"/>
      <c r="D157" s="222"/>
      <c r="E157" s="20"/>
      <c r="F157" s="21"/>
      <c r="G157" s="126"/>
      <c r="H157" s="127"/>
    </row>
    <row r="158" spans="1:8" s="22" customFormat="1" ht="15" customHeight="1">
      <c r="A158" s="220"/>
      <c r="B158" s="23"/>
      <c r="C158" s="221"/>
      <c r="D158" s="222"/>
      <c r="E158" s="20"/>
      <c r="F158" s="21"/>
      <c r="G158" s="126"/>
      <c r="H158" s="127"/>
    </row>
    <row r="159" spans="1:8" s="22" customFormat="1" ht="15" customHeight="1">
      <c r="A159" s="220"/>
      <c r="B159" s="23"/>
      <c r="C159" s="221"/>
      <c r="D159" s="222"/>
      <c r="E159" s="20"/>
      <c r="F159" s="21"/>
      <c r="G159" s="126"/>
      <c r="H159" s="127"/>
    </row>
    <row r="160" spans="1:8" s="22" customFormat="1" ht="15" customHeight="1">
      <c r="A160" s="220"/>
      <c r="B160" s="23"/>
      <c r="C160" s="221"/>
      <c r="D160" s="222"/>
      <c r="E160" s="20"/>
      <c r="F160" s="21"/>
      <c r="G160" s="126"/>
      <c r="H160" s="127"/>
    </row>
    <row r="161" spans="1:8" s="22" customFormat="1" ht="15" customHeight="1">
      <c r="A161" s="220"/>
      <c r="B161" s="23"/>
      <c r="C161" s="221"/>
      <c r="D161" s="222"/>
      <c r="E161" s="20"/>
      <c r="F161" s="21"/>
      <c r="G161" s="126"/>
      <c r="H161" s="127"/>
    </row>
    <row r="162" spans="1:8" s="22" customFormat="1" ht="15" customHeight="1">
      <c r="A162" s="220"/>
      <c r="B162" s="23"/>
      <c r="C162" s="221"/>
      <c r="D162" s="222"/>
      <c r="E162" s="20"/>
      <c r="F162" s="21"/>
      <c r="G162" s="126"/>
      <c r="H162" s="127"/>
    </row>
    <row r="163" spans="1:8" s="22" customFormat="1" ht="15" customHeight="1">
      <c r="A163" s="220"/>
      <c r="B163" s="23"/>
      <c r="C163" s="221"/>
      <c r="D163" s="222"/>
      <c r="E163" s="20"/>
      <c r="F163" s="21"/>
      <c r="G163" s="126"/>
      <c r="H163" s="127"/>
    </row>
    <row r="164" spans="1:8" s="22" customFormat="1" ht="15" customHeight="1">
      <c r="A164" s="220"/>
      <c r="B164" s="23"/>
      <c r="C164" s="221"/>
      <c r="D164" s="222"/>
      <c r="E164" s="20"/>
      <c r="F164" s="21"/>
      <c r="G164" s="126"/>
      <c r="H164" s="127"/>
    </row>
    <row r="165" spans="1:8" s="22" customFormat="1" ht="15" customHeight="1">
      <c r="A165" s="220"/>
      <c r="B165" s="23"/>
      <c r="C165" s="221"/>
      <c r="D165" s="222"/>
      <c r="E165" s="20"/>
      <c r="F165" s="21"/>
      <c r="G165" s="126"/>
      <c r="H165" s="127"/>
    </row>
    <row r="166" spans="1:8" s="22" customFormat="1" ht="15" customHeight="1">
      <c r="A166" s="220"/>
      <c r="B166" s="23"/>
      <c r="C166" s="221"/>
      <c r="D166" s="222"/>
      <c r="E166" s="20"/>
      <c r="F166" s="21"/>
      <c r="G166" s="126"/>
      <c r="H166" s="127"/>
    </row>
    <row r="167" spans="1:8" s="22" customFormat="1" ht="15" customHeight="1">
      <c r="A167" s="220"/>
      <c r="B167" s="23"/>
      <c r="C167" s="221"/>
      <c r="D167" s="222"/>
      <c r="E167" s="20"/>
      <c r="F167" s="21"/>
      <c r="G167" s="126"/>
      <c r="H167" s="127"/>
    </row>
    <row r="168" spans="1:8" s="22" customFormat="1" ht="15" customHeight="1">
      <c r="A168" s="220"/>
      <c r="B168" s="23"/>
      <c r="C168" s="221"/>
      <c r="D168" s="222"/>
      <c r="E168" s="20"/>
      <c r="F168" s="21"/>
      <c r="G168" s="126"/>
      <c r="H168" s="127"/>
    </row>
    <row r="169" spans="1:8" s="22" customFormat="1" ht="15" customHeight="1">
      <c r="A169" s="220"/>
      <c r="B169" s="23"/>
      <c r="C169" s="221"/>
      <c r="D169" s="222"/>
      <c r="E169" s="20"/>
      <c r="F169" s="21"/>
      <c r="G169" s="126"/>
      <c r="H169" s="127"/>
    </row>
    <row r="170" spans="1:8" s="22" customFormat="1" ht="15" customHeight="1">
      <c r="A170" s="220"/>
      <c r="B170" s="23"/>
      <c r="C170" s="221"/>
      <c r="D170" s="222"/>
      <c r="E170" s="20"/>
      <c r="F170" s="21"/>
      <c r="G170" s="126"/>
      <c r="H170" s="127"/>
    </row>
    <row r="171" spans="1:8" s="22" customFormat="1" ht="15" customHeight="1">
      <c r="A171" s="220"/>
      <c r="B171" s="23"/>
      <c r="C171" s="221"/>
      <c r="D171" s="222"/>
      <c r="E171" s="20"/>
      <c r="F171" s="21"/>
      <c r="G171" s="126"/>
      <c r="H171" s="127"/>
    </row>
    <row r="172" spans="1:8" s="22" customFormat="1" ht="15" customHeight="1">
      <c r="A172" s="220"/>
      <c r="B172" s="23"/>
      <c r="C172" s="221"/>
      <c r="D172" s="222"/>
      <c r="E172" s="20"/>
      <c r="F172" s="21"/>
      <c r="G172" s="126"/>
      <c r="H172" s="127"/>
    </row>
    <row r="173" spans="1:8" s="22" customFormat="1" ht="15" customHeight="1">
      <c r="A173" s="220"/>
      <c r="B173" s="23"/>
      <c r="C173" s="221"/>
      <c r="D173" s="222"/>
      <c r="E173" s="20"/>
      <c r="F173" s="21"/>
      <c r="G173" s="126"/>
      <c r="H173" s="127"/>
    </row>
    <row r="174" spans="1:8" s="22" customFormat="1" ht="15" customHeight="1">
      <c r="A174" s="220"/>
      <c r="B174" s="23"/>
      <c r="C174" s="221"/>
      <c r="D174" s="222"/>
      <c r="E174" s="20"/>
      <c r="F174" s="21"/>
      <c r="G174" s="126"/>
      <c r="H174" s="127"/>
    </row>
    <row r="175" spans="1:8" s="22" customFormat="1" ht="15" customHeight="1">
      <c r="A175" s="220"/>
      <c r="B175" s="23"/>
      <c r="C175" s="221"/>
      <c r="D175" s="222"/>
      <c r="E175" s="20"/>
      <c r="F175" s="21"/>
      <c r="G175" s="126"/>
      <c r="H175" s="127"/>
    </row>
    <row r="176" spans="1:8" s="22" customFormat="1" ht="15" customHeight="1">
      <c r="A176" s="220"/>
      <c r="B176" s="23"/>
      <c r="C176" s="221"/>
      <c r="D176" s="222"/>
      <c r="E176" s="20"/>
      <c r="F176" s="21"/>
      <c r="G176" s="126"/>
      <c r="H176" s="127"/>
    </row>
    <row r="177" spans="1:8" s="22" customFormat="1" ht="15" customHeight="1">
      <c r="A177" s="220"/>
      <c r="B177" s="23"/>
      <c r="C177" s="221"/>
      <c r="D177" s="222"/>
      <c r="E177" s="20"/>
      <c r="F177" s="21"/>
      <c r="G177" s="126"/>
      <c r="H177" s="127"/>
    </row>
    <row r="178" spans="1:8" s="22" customFormat="1" ht="15" customHeight="1">
      <c r="A178" s="220"/>
      <c r="B178" s="23"/>
      <c r="C178" s="221"/>
      <c r="D178" s="222"/>
      <c r="E178" s="20"/>
      <c r="F178" s="21"/>
      <c r="G178" s="126"/>
      <c r="H178" s="127"/>
    </row>
    <row r="179" spans="1:8" s="22" customFormat="1" ht="15" customHeight="1">
      <c r="A179" s="220"/>
      <c r="B179" s="23"/>
      <c r="C179" s="221"/>
      <c r="D179" s="222"/>
      <c r="E179" s="20"/>
      <c r="F179" s="21"/>
      <c r="G179" s="126"/>
      <c r="H179" s="127"/>
    </row>
    <row r="180" spans="1:8" s="22" customFormat="1" ht="15" customHeight="1">
      <c r="A180" s="220"/>
      <c r="B180" s="23"/>
      <c r="C180" s="221"/>
      <c r="D180" s="222"/>
      <c r="E180" s="20"/>
      <c r="F180" s="21"/>
      <c r="G180" s="126"/>
      <c r="H180" s="127"/>
    </row>
    <row r="181" spans="1:8" s="22" customFormat="1" ht="15" customHeight="1">
      <c r="A181" s="220"/>
      <c r="B181" s="23"/>
      <c r="C181" s="221"/>
      <c r="D181" s="222"/>
      <c r="E181" s="20"/>
      <c r="F181" s="21"/>
      <c r="G181" s="126"/>
      <c r="H181" s="127"/>
    </row>
    <row r="182" spans="1:8" s="22" customFormat="1" ht="15" customHeight="1">
      <c r="A182" s="220"/>
      <c r="B182" s="23"/>
      <c r="C182" s="221"/>
      <c r="D182" s="222"/>
      <c r="E182" s="20"/>
      <c r="F182" s="21"/>
      <c r="G182" s="126"/>
      <c r="H182" s="127"/>
    </row>
    <row r="183" spans="1:8" s="22" customFormat="1" ht="15" customHeight="1">
      <c r="A183" s="220"/>
      <c r="B183" s="23"/>
      <c r="C183" s="221"/>
      <c r="D183" s="222"/>
      <c r="E183" s="20"/>
      <c r="F183" s="21"/>
      <c r="G183" s="126"/>
      <c r="H183" s="127"/>
    </row>
    <row r="184" spans="1:8" s="22" customFormat="1" ht="15" customHeight="1">
      <c r="A184" s="220"/>
      <c r="B184" s="23"/>
      <c r="C184" s="221"/>
      <c r="D184" s="222"/>
      <c r="E184" s="20"/>
      <c r="F184" s="21"/>
      <c r="G184" s="126"/>
      <c r="H184" s="127"/>
    </row>
    <row r="185" spans="1:8" s="22" customFormat="1" ht="15" customHeight="1">
      <c r="A185" s="220"/>
      <c r="B185" s="23"/>
      <c r="C185" s="221"/>
      <c r="D185" s="222"/>
      <c r="E185" s="20"/>
      <c r="F185" s="21"/>
      <c r="G185" s="126"/>
      <c r="H185" s="127"/>
    </row>
    <row r="186" spans="1:8" s="22" customFormat="1" ht="15" customHeight="1">
      <c r="A186" s="220"/>
      <c r="B186" s="23"/>
      <c r="C186" s="221"/>
      <c r="D186" s="222"/>
      <c r="E186" s="20"/>
      <c r="F186" s="21"/>
      <c r="G186" s="126"/>
      <c r="H186" s="127"/>
    </row>
    <row r="187" spans="1:8" s="22" customFormat="1" ht="15" customHeight="1">
      <c r="A187" s="220"/>
      <c r="B187" s="23"/>
      <c r="C187" s="221"/>
      <c r="D187" s="222"/>
      <c r="E187" s="20"/>
      <c r="F187" s="21"/>
      <c r="G187" s="126"/>
      <c r="H187" s="127"/>
    </row>
    <row r="188" spans="1:8" s="22" customFormat="1" ht="15" customHeight="1">
      <c r="A188" s="220"/>
      <c r="B188" s="23"/>
      <c r="C188" s="221"/>
      <c r="D188" s="222"/>
      <c r="E188" s="20"/>
      <c r="F188" s="21"/>
      <c r="G188" s="126"/>
      <c r="H188" s="127"/>
    </row>
    <row r="189" spans="1:8" s="22" customFormat="1" ht="15" customHeight="1">
      <c r="A189" s="220"/>
      <c r="B189" s="23"/>
      <c r="C189" s="221"/>
      <c r="D189" s="222"/>
      <c r="E189" s="20"/>
      <c r="F189" s="21"/>
      <c r="G189" s="126"/>
      <c r="H189" s="127"/>
    </row>
    <row r="190" spans="1:8" s="22" customFormat="1" ht="15" customHeight="1">
      <c r="A190" s="220"/>
      <c r="B190" s="23"/>
      <c r="C190" s="221"/>
      <c r="D190" s="222"/>
      <c r="E190" s="20"/>
      <c r="F190" s="21"/>
      <c r="G190" s="126"/>
      <c r="H190" s="127"/>
    </row>
    <row r="191" spans="1:8" s="22" customFormat="1" ht="15" customHeight="1">
      <c r="A191" s="220"/>
      <c r="B191" s="23"/>
      <c r="C191" s="221"/>
      <c r="D191" s="222"/>
      <c r="E191" s="20"/>
      <c r="F191" s="21"/>
      <c r="G191" s="126"/>
      <c r="H191" s="127"/>
    </row>
    <row r="192" spans="1:8" s="22" customFormat="1" ht="15" customHeight="1">
      <c r="A192" s="220"/>
      <c r="B192" s="23"/>
      <c r="C192" s="221"/>
      <c r="D192" s="222"/>
      <c r="E192" s="20"/>
      <c r="F192" s="21"/>
      <c r="G192" s="126"/>
      <c r="H192" s="127"/>
    </row>
    <row r="193" spans="1:8" s="22" customFormat="1" ht="15" customHeight="1">
      <c r="A193" s="220"/>
      <c r="B193" s="23"/>
      <c r="C193" s="221"/>
      <c r="D193" s="222"/>
      <c r="E193" s="20"/>
      <c r="F193" s="21"/>
      <c r="G193" s="126"/>
      <c r="H193" s="127"/>
    </row>
    <row r="194" spans="1:8" s="22" customFormat="1" ht="15" customHeight="1">
      <c r="A194" s="220"/>
      <c r="B194" s="23"/>
      <c r="C194" s="221"/>
      <c r="D194" s="222"/>
      <c r="E194" s="20"/>
      <c r="F194" s="21"/>
      <c r="G194" s="126"/>
      <c r="H194" s="127"/>
    </row>
    <row r="195" spans="1:8" s="22" customFormat="1" ht="15" customHeight="1">
      <c r="A195" s="220"/>
      <c r="B195" s="23"/>
      <c r="C195" s="221"/>
      <c r="D195" s="222"/>
      <c r="E195" s="20"/>
      <c r="F195" s="21"/>
      <c r="G195" s="126"/>
      <c r="H195" s="127"/>
    </row>
    <row r="196" spans="1:8" s="22" customFormat="1" ht="15" customHeight="1">
      <c r="A196" s="220"/>
      <c r="B196" s="23"/>
      <c r="C196" s="221"/>
      <c r="D196" s="222"/>
      <c r="E196" s="20"/>
      <c r="F196" s="21"/>
      <c r="G196" s="126"/>
      <c r="H196" s="127"/>
    </row>
    <row r="197" spans="1:8" s="22" customFormat="1" ht="15" customHeight="1">
      <c r="A197" s="220"/>
      <c r="B197" s="23"/>
      <c r="C197" s="221"/>
      <c r="D197" s="222"/>
      <c r="E197" s="20"/>
      <c r="F197" s="21"/>
      <c r="G197" s="126"/>
      <c r="H197" s="127"/>
    </row>
    <row r="198" spans="1:8" s="22" customFormat="1" ht="15" customHeight="1">
      <c r="A198" s="220"/>
      <c r="B198" s="23"/>
      <c r="C198" s="221"/>
      <c r="D198" s="222"/>
      <c r="E198" s="20"/>
      <c r="F198" s="21"/>
      <c r="G198" s="126"/>
      <c r="H198" s="127"/>
    </row>
    <row r="199" spans="1:8" s="22" customFormat="1" ht="15" customHeight="1">
      <c r="A199" s="220"/>
      <c r="B199" s="23"/>
      <c r="C199" s="221"/>
      <c r="D199" s="222"/>
      <c r="E199" s="20"/>
      <c r="F199" s="21"/>
      <c r="G199" s="126"/>
      <c r="H199" s="127"/>
    </row>
    <row r="200" spans="1:8" s="22" customFormat="1" ht="15" customHeight="1">
      <c r="A200" s="220"/>
      <c r="B200" s="23"/>
      <c r="C200" s="221"/>
      <c r="D200" s="222"/>
      <c r="E200" s="20"/>
      <c r="F200" s="21"/>
      <c r="G200" s="126"/>
      <c r="H200" s="127"/>
    </row>
    <row r="201" spans="1:8" s="22" customFormat="1" ht="15" customHeight="1">
      <c r="A201" s="220"/>
      <c r="B201" s="23"/>
      <c r="C201" s="221"/>
      <c r="D201" s="222"/>
      <c r="E201" s="20"/>
      <c r="F201" s="21"/>
      <c r="G201" s="126"/>
      <c r="H201" s="127"/>
    </row>
    <row r="202" spans="1:8" s="22" customFormat="1" ht="15" customHeight="1">
      <c r="A202" s="220"/>
      <c r="B202" s="23"/>
      <c r="C202" s="221"/>
      <c r="D202" s="222"/>
      <c r="E202" s="20"/>
      <c r="F202" s="21"/>
      <c r="G202" s="126"/>
      <c r="H202" s="127"/>
    </row>
    <row r="203" spans="1:8" s="22" customFormat="1" ht="15" customHeight="1">
      <c r="A203" s="220"/>
      <c r="B203" s="23"/>
      <c r="C203" s="221"/>
      <c r="D203" s="222"/>
      <c r="E203" s="20"/>
      <c r="F203" s="21"/>
      <c r="G203" s="126"/>
      <c r="H203" s="127"/>
    </row>
    <row r="204" spans="1:8" s="22" customFormat="1" ht="15" customHeight="1">
      <c r="A204" s="220"/>
      <c r="B204" s="23"/>
      <c r="C204" s="221"/>
      <c r="D204" s="222"/>
      <c r="E204" s="20"/>
      <c r="F204" s="21"/>
      <c r="G204" s="126"/>
      <c r="H204" s="127"/>
    </row>
    <row r="205" spans="1:8" s="22" customFormat="1" ht="15" customHeight="1">
      <c r="A205" s="220"/>
      <c r="B205" s="23"/>
      <c r="C205" s="221"/>
      <c r="D205" s="222"/>
      <c r="E205" s="20"/>
      <c r="F205" s="21"/>
      <c r="G205" s="126"/>
      <c r="H205" s="127"/>
    </row>
    <row r="206" spans="1:8" s="22" customFormat="1" ht="15" customHeight="1">
      <c r="A206" s="220"/>
      <c r="B206" s="23"/>
      <c r="C206" s="221"/>
      <c r="D206" s="222"/>
      <c r="E206" s="20"/>
      <c r="F206" s="21"/>
      <c r="G206" s="126"/>
      <c r="H206" s="127"/>
    </row>
    <row r="207" spans="1:8" s="22" customFormat="1" ht="15" customHeight="1">
      <c r="A207" s="220"/>
      <c r="B207" s="23"/>
      <c r="C207" s="221"/>
      <c r="D207" s="222"/>
      <c r="E207" s="20"/>
      <c r="F207" s="21"/>
      <c r="G207" s="126"/>
      <c r="H207" s="127"/>
    </row>
    <row r="208" spans="1:8" s="22" customFormat="1" ht="15" customHeight="1">
      <c r="A208" s="220"/>
      <c r="B208" s="23"/>
      <c r="C208" s="221"/>
      <c r="D208" s="222"/>
      <c r="E208" s="20"/>
      <c r="F208" s="21"/>
      <c r="G208" s="126"/>
      <c r="H208" s="127"/>
    </row>
    <row r="209" spans="1:8" s="22" customFormat="1" ht="15" customHeight="1">
      <c r="A209" s="220"/>
      <c r="B209" s="23"/>
      <c r="C209" s="221"/>
      <c r="D209" s="222"/>
      <c r="E209" s="20"/>
      <c r="F209" s="21"/>
      <c r="G209" s="126"/>
      <c r="H209" s="127"/>
    </row>
    <row r="210" spans="1:8" s="22" customFormat="1" ht="15" customHeight="1">
      <c r="A210" s="220"/>
      <c r="B210" s="23"/>
      <c r="C210" s="221"/>
      <c r="D210" s="222"/>
      <c r="E210" s="20"/>
      <c r="F210" s="21"/>
      <c r="G210" s="126"/>
      <c r="H210" s="127"/>
    </row>
    <row r="211" spans="1:8" s="22" customFormat="1" ht="15" customHeight="1">
      <c r="A211" s="220"/>
      <c r="B211" s="23"/>
      <c r="C211" s="221"/>
      <c r="D211" s="222"/>
      <c r="E211" s="20"/>
      <c r="F211" s="21"/>
      <c r="G211" s="126"/>
      <c r="H211" s="127"/>
    </row>
    <row r="212" spans="1:8" s="22" customFormat="1" ht="15" customHeight="1">
      <c r="A212" s="220"/>
      <c r="B212" s="23"/>
      <c r="C212" s="221"/>
      <c r="D212" s="222"/>
      <c r="E212" s="20"/>
      <c r="F212" s="21"/>
      <c r="G212" s="126"/>
      <c r="H212" s="127"/>
    </row>
    <row r="213" spans="1:8" s="22" customFormat="1" ht="15" customHeight="1">
      <c r="A213" s="220"/>
      <c r="B213" s="23"/>
      <c r="C213" s="221"/>
      <c r="D213" s="222"/>
      <c r="E213" s="20"/>
      <c r="F213" s="21"/>
      <c r="G213" s="126"/>
      <c r="H213" s="127"/>
    </row>
    <row r="214" spans="1:8" s="22" customFormat="1" ht="15" customHeight="1">
      <c r="A214" s="220"/>
      <c r="B214" s="23"/>
      <c r="C214" s="221"/>
      <c r="D214" s="222"/>
      <c r="E214" s="20"/>
      <c r="F214" s="21"/>
      <c r="G214" s="126"/>
      <c r="H214" s="127"/>
    </row>
    <row r="215" spans="1:8" s="22" customFormat="1" ht="15" customHeight="1">
      <c r="A215" s="220"/>
      <c r="B215" s="23"/>
      <c r="C215" s="221"/>
      <c r="D215" s="222"/>
      <c r="E215" s="20"/>
      <c r="F215" s="21"/>
      <c r="G215" s="126"/>
      <c r="H215" s="127"/>
    </row>
    <row r="216" spans="1:8" s="22" customFormat="1" ht="15" customHeight="1">
      <c r="A216" s="220"/>
      <c r="B216" s="23"/>
      <c r="C216" s="221"/>
      <c r="D216" s="222"/>
      <c r="E216" s="20"/>
      <c r="F216" s="21"/>
      <c r="G216" s="126"/>
      <c r="H216" s="127"/>
    </row>
    <row r="217" spans="1:8" s="22" customFormat="1" ht="15" customHeight="1">
      <c r="A217" s="220"/>
      <c r="B217" s="23"/>
      <c r="C217" s="221"/>
      <c r="D217" s="222"/>
      <c r="E217" s="20"/>
      <c r="F217" s="21"/>
      <c r="G217" s="126"/>
      <c r="H217" s="127"/>
    </row>
    <row r="218" spans="1:8" s="22" customFormat="1" ht="15" customHeight="1">
      <c r="A218" s="220"/>
      <c r="B218" s="23"/>
      <c r="C218" s="221"/>
      <c r="D218" s="222"/>
      <c r="E218" s="20"/>
      <c r="F218" s="21"/>
      <c r="G218" s="126"/>
      <c r="H218" s="127"/>
    </row>
    <row r="219" spans="1:8" s="22" customFormat="1" ht="15" customHeight="1">
      <c r="A219" s="220"/>
      <c r="B219" s="23"/>
      <c r="C219" s="221"/>
      <c r="D219" s="222"/>
      <c r="E219" s="20"/>
      <c r="F219" s="21"/>
      <c r="G219" s="126"/>
      <c r="H219" s="127"/>
    </row>
    <row r="220" spans="1:8" s="22" customFormat="1" ht="15" customHeight="1">
      <c r="A220" s="220"/>
      <c r="B220" s="23"/>
      <c r="C220" s="221"/>
      <c r="D220" s="222"/>
      <c r="E220" s="20"/>
      <c r="F220" s="21"/>
      <c r="G220" s="126"/>
      <c r="H220" s="127"/>
    </row>
    <row r="221" spans="1:8" s="22" customFormat="1" ht="15" customHeight="1">
      <c r="A221" s="220"/>
      <c r="B221" s="23"/>
      <c r="C221" s="221"/>
      <c r="D221" s="222"/>
      <c r="E221" s="20"/>
      <c r="F221" s="21"/>
      <c r="G221" s="126"/>
      <c r="H221" s="127"/>
    </row>
    <row r="222" spans="1:8" s="22" customFormat="1" ht="15" customHeight="1">
      <c r="A222" s="220"/>
      <c r="B222" s="23"/>
      <c r="C222" s="221"/>
      <c r="D222" s="222"/>
      <c r="E222" s="20"/>
      <c r="F222" s="21"/>
      <c r="G222" s="126"/>
      <c r="H222" s="127"/>
    </row>
    <row r="223" spans="1:8" s="22" customFormat="1" ht="15" customHeight="1">
      <c r="A223" s="220"/>
      <c r="B223" s="23"/>
      <c r="C223" s="221"/>
      <c r="D223" s="222"/>
      <c r="E223" s="20"/>
      <c r="F223" s="21"/>
      <c r="G223" s="126"/>
      <c r="H223" s="127"/>
    </row>
    <row r="224" spans="1:8" s="22" customFormat="1" ht="15" customHeight="1">
      <c r="A224" s="220"/>
      <c r="B224" s="23"/>
      <c r="C224" s="221"/>
      <c r="D224" s="222"/>
      <c r="E224" s="20"/>
      <c r="F224" s="21"/>
      <c r="G224" s="126"/>
      <c r="H224" s="127"/>
    </row>
    <row r="225" spans="1:8" s="22" customFormat="1" ht="15" customHeight="1">
      <c r="A225" s="220"/>
      <c r="B225" s="23"/>
      <c r="C225" s="221"/>
      <c r="D225" s="222"/>
      <c r="E225" s="20"/>
      <c r="F225" s="21"/>
      <c r="G225" s="126"/>
      <c r="H225" s="127"/>
    </row>
    <row r="226" spans="1:8" s="22" customFormat="1" ht="15" customHeight="1">
      <c r="A226" s="220"/>
      <c r="B226" s="23"/>
      <c r="C226" s="221"/>
      <c r="D226" s="222"/>
      <c r="E226" s="20"/>
      <c r="F226" s="21"/>
      <c r="G226" s="126"/>
      <c r="H226" s="127"/>
    </row>
    <row r="227" spans="1:8" s="22" customFormat="1" ht="15" customHeight="1">
      <c r="A227" s="220"/>
      <c r="B227" s="23"/>
      <c r="C227" s="221"/>
      <c r="D227" s="222"/>
      <c r="E227" s="20"/>
      <c r="F227" s="21"/>
      <c r="G227" s="126"/>
      <c r="H227" s="127"/>
    </row>
    <row r="228" spans="1:8" s="22" customFormat="1" ht="15" customHeight="1">
      <c r="A228" s="220"/>
      <c r="B228" s="23"/>
      <c r="C228" s="221"/>
      <c r="D228" s="222"/>
      <c r="E228" s="20"/>
      <c r="F228" s="21"/>
      <c r="G228" s="126"/>
      <c r="H228" s="127"/>
    </row>
    <row r="229" spans="1:8" s="22" customFormat="1" ht="15" customHeight="1">
      <c r="A229" s="220"/>
      <c r="B229" s="23"/>
      <c r="C229" s="221"/>
      <c r="D229" s="222"/>
      <c r="E229" s="20"/>
      <c r="F229" s="21"/>
      <c r="G229" s="126"/>
      <c r="H229" s="127"/>
    </row>
    <row r="230" spans="1:8" s="22" customFormat="1" ht="15" customHeight="1">
      <c r="A230" s="220"/>
      <c r="B230" s="23"/>
      <c r="C230" s="221"/>
      <c r="D230" s="222"/>
      <c r="E230" s="20"/>
      <c r="F230" s="21"/>
      <c r="G230" s="126"/>
      <c r="H230" s="127"/>
    </row>
    <row r="231" spans="1:8" s="22" customFormat="1" ht="15" customHeight="1">
      <c r="A231" s="220"/>
      <c r="B231" s="23"/>
      <c r="C231" s="221"/>
      <c r="D231" s="222"/>
      <c r="E231" s="20"/>
      <c r="F231" s="21"/>
      <c r="G231" s="126"/>
      <c r="H231" s="127"/>
    </row>
    <row r="232" spans="1:8" s="22" customFormat="1" ht="15" customHeight="1">
      <c r="A232" s="220"/>
      <c r="B232" s="23"/>
      <c r="C232" s="221"/>
      <c r="D232" s="222"/>
      <c r="E232" s="20"/>
      <c r="F232" s="21"/>
      <c r="G232" s="126"/>
      <c r="H232" s="127"/>
    </row>
    <row r="233" spans="1:8" s="22" customFormat="1" ht="15" customHeight="1">
      <c r="A233" s="220"/>
      <c r="B233" s="23"/>
      <c r="C233" s="221"/>
      <c r="D233" s="222"/>
      <c r="E233" s="20"/>
      <c r="F233" s="21"/>
      <c r="G233" s="126"/>
      <c r="H233" s="127"/>
    </row>
    <row r="234" spans="1:8" s="22" customFormat="1" ht="15" customHeight="1">
      <c r="A234" s="220"/>
      <c r="B234" s="23"/>
      <c r="C234" s="221"/>
      <c r="D234" s="222"/>
      <c r="E234" s="20"/>
      <c r="F234" s="21"/>
      <c r="G234" s="126"/>
      <c r="H234" s="127"/>
    </row>
    <row r="235" spans="1:8" s="22" customFormat="1" ht="15" customHeight="1">
      <c r="A235" s="220"/>
      <c r="B235" s="23"/>
      <c r="C235" s="221"/>
      <c r="D235" s="222"/>
      <c r="E235" s="20"/>
      <c r="F235" s="21"/>
      <c r="G235" s="126"/>
      <c r="H235" s="127"/>
    </row>
    <row r="236" spans="1:8" s="22" customFormat="1" ht="15" customHeight="1">
      <c r="A236" s="220"/>
      <c r="B236" s="23"/>
      <c r="C236" s="221"/>
      <c r="D236" s="222"/>
      <c r="E236" s="20"/>
      <c r="F236" s="21"/>
      <c r="G236" s="126"/>
      <c r="H236" s="127"/>
    </row>
    <row r="237" spans="1:8" s="22" customFormat="1" ht="15" customHeight="1">
      <c r="A237" s="220"/>
      <c r="B237" s="23"/>
      <c r="C237" s="221"/>
      <c r="D237" s="222"/>
      <c r="E237" s="20"/>
      <c r="F237" s="21"/>
      <c r="G237" s="126"/>
      <c r="H237" s="127"/>
    </row>
    <row r="238" spans="1:8" s="22" customFormat="1" ht="15" customHeight="1">
      <c r="A238" s="220"/>
      <c r="B238" s="23"/>
      <c r="C238" s="221"/>
      <c r="D238" s="222"/>
      <c r="E238" s="20"/>
      <c r="F238" s="21"/>
      <c r="G238" s="126"/>
      <c r="H238" s="127"/>
    </row>
    <row r="239" spans="1:8" s="22" customFormat="1" ht="15" customHeight="1">
      <c r="A239" s="220"/>
      <c r="B239" s="23"/>
      <c r="C239" s="221"/>
      <c r="D239" s="222"/>
      <c r="E239" s="20"/>
      <c r="F239" s="21"/>
      <c r="G239" s="126"/>
      <c r="H239" s="127"/>
    </row>
    <row r="240" spans="1:8" s="22" customFormat="1" ht="15" customHeight="1">
      <c r="A240" s="220"/>
      <c r="B240" s="23"/>
      <c r="C240" s="221"/>
      <c r="D240" s="222"/>
      <c r="E240" s="20"/>
      <c r="F240" s="21"/>
      <c r="G240" s="126"/>
      <c r="H240" s="127"/>
    </row>
    <row r="241" spans="1:8" s="22" customFormat="1" ht="15" customHeight="1">
      <c r="A241" s="220"/>
      <c r="B241" s="23"/>
      <c r="C241" s="221"/>
      <c r="D241" s="222"/>
      <c r="E241" s="20"/>
      <c r="F241" s="21"/>
      <c r="G241" s="126"/>
      <c r="H241" s="127"/>
    </row>
    <row r="242" spans="1:8" s="22" customFormat="1" ht="15" customHeight="1">
      <c r="A242" s="220"/>
      <c r="B242" s="23"/>
      <c r="C242" s="221"/>
      <c r="D242" s="222"/>
      <c r="E242" s="20"/>
      <c r="F242" s="21"/>
      <c r="G242" s="126"/>
      <c r="H242" s="127"/>
    </row>
    <row r="243" spans="1:8" s="22" customFormat="1" ht="15" customHeight="1">
      <c r="A243" s="220"/>
      <c r="B243" s="23"/>
      <c r="C243" s="221"/>
      <c r="D243" s="222"/>
      <c r="E243" s="20"/>
      <c r="F243" s="21"/>
      <c r="G243" s="126"/>
      <c r="H243" s="127"/>
    </row>
    <row r="244" spans="1:8" s="22" customFormat="1" ht="15" customHeight="1">
      <c r="A244" s="220"/>
      <c r="B244" s="23"/>
      <c r="C244" s="221"/>
      <c r="D244" s="222"/>
      <c r="E244" s="20"/>
      <c r="F244" s="21"/>
      <c r="G244" s="126"/>
      <c r="H244" s="127"/>
    </row>
    <row r="245" spans="1:8" s="22" customFormat="1" ht="15" customHeight="1">
      <c r="A245" s="220"/>
      <c r="B245" s="23"/>
      <c r="C245" s="221"/>
      <c r="D245" s="222"/>
      <c r="E245" s="20"/>
      <c r="F245" s="21"/>
      <c r="G245" s="126"/>
      <c r="H245" s="127"/>
    </row>
    <row r="246" spans="1:8" s="22" customFormat="1" ht="15" customHeight="1">
      <c r="A246" s="220"/>
      <c r="B246" s="23"/>
      <c r="C246" s="221"/>
      <c r="D246" s="222"/>
      <c r="E246" s="20"/>
      <c r="F246" s="21"/>
      <c r="G246" s="126"/>
      <c r="H246" s="127"/>
    </row>
    <row r="247" spans="1:8" s="22" customFormat="1" ht="15" customHeight="1">
      <c r="A247" s="220"/>
      <c r="B247" s="23"/>
      <c r="C247" s="221"/>
      <c r="D247" s="222"/>
      <c r="E247" s="20"/>
      <c r="F247" s="21"/>
      <c r="G247" s="126"/>
      <c r="H247" s="127"/>
    </row>
    <row r="248" spans="1:8" s="22" customFormat="1" ht="15" customHeight="1">
      <c r="A248" s="220"/>
      <c r="B248" s="23"/>
      <c r="C248" s="221"/>
      <c r="D248" s="222"/>
      <c r="E248" s="20"/>
      <c r="F248" s="21"/>
      <c r="G248" s="126"/>
      <c r="H248" s="127"/>
    </row>
    <row r="249" spans="1:8" s="22" customFormat="1" ht="15" customHeight="1">
      <c r="A249" s="220"/>
      <c r="B249" s="23"/>
      <c r="C249" s="221"/>
      <c r="D249" s="222"/>
      <c r="E249" s="20"/>
      <c r="F249" s="21"/>
      <c r="G249" s="126"/>
      <c r="H249" s="127"/>
    </row>
    <row r="250" spans="1:8" s="22" customFormat="1" ht="15" customHeight="1">
      <c r="A250" s="220"/>
      <c r="B250" s="23"/>
      <c r="C250" s="221"/>
      <c r="D250" s="222"/>
      <c r="E250" s="20"/>
      <c r="F250" s="21"/>
      <c r="G250" s="126"/>
      <c r="H250" s="127"/>
    </row>
    <row r="251" spans="1:8" s="22" customFormat="1" ht="15" customHeight="1">
      <c r="A251" s="220"/>
      <c r="B251" s="23"/>
      <c r="C251" s="221"/>
      <c r="D251" s="222"/>
      <c r="E251" s="20"/>
      <c r="F251" s="21"/>
      <c r="G251" s="126"/>
      <c r="H251" s="127"/>
    </row>
    <row r="252" spans="1:8" s="22" customFormat="1" ht="15" customHeight="1">
      <c r="A252" s="220"/>
      <c r="B252" s="23"/>
      <c r="C252" s="221"/>
      <c r="D252" s="222"/>
      <c r="E252" s="20"/>
      <c r="F252" s="21"/>
      <c r="G252" s="126"/>
      <c r="H252" s="127"/>
    </row>
    <row r="253" spans="1:8" s="22" customFormat="1" ht="15" customHeight="1">
      <c r="A253" s="220"/>
      <c r="B253" s="23"/>
      <c r="C253" s="221"/>
      <c r="D253" s="222"/>
      <c r="E253" s="20"/>
      <c r="F253" s="21"/>
      <c r="G253" s="126"/>
      <c r="H253" s="127"/>
    </row>
    <row r="254" spans="1:8" s="22" customFormat="1" ht="15" customHeight="1">
      <c r="A254" s="220"/>
      <c r="B254" s="23"/>
      <c r="C254" s="221"/>
      <c r="D254" s="222"/>
      <c r="E254" s="20"/>
      <c r="F254" s="21"/>
      <c r="G254" s="126"/>
      <c r="H254" s="127"/>
    </row>
    <row r="255" spans="1:8" s="22" customFormat="1" ht="15" customHeight="1">
      <c r="A255" s="220"/>
      <c r="B255" s="23"/>
      <c r="C255" s="221"/>
      <c r="D255" s="222"/>
      <c r="E255" s="20"/>
      <c r="F255" s="21"/>
      <c r="G255" s="126"/>
      <c r="H255" s="127"/>
    </row>
    <row r="256" spans="1:8" s="22" customFormat="1" ht="15" customHeight="1">
      <c r="A256" s="220"/>
      <c r="B256" s="23"/>
      <c r="C256" s="221"/>
      <c r="D256" s="222"/>
      <c r="E256" s="20"/>
      <c r="F256" s="21"/>
      <c r="G256" s="126"/>
      <c r="H256" s="127"/>
    </row>
    <row r="257" spans="1:8" s="22" customFormat="1" ht="15" customHeight="1">
      <c r="A257" s="220"/>
      <c r="B257" s="23"/>
      <c r="C257" s="221"/>
      <c r="D257" s="222"/>
      <c r="E257" s="20"/>
      <c r="F257" s="21"/>
      <c r="G257" s="126"/>
      <c r="H257" s="127"/>
    </row>
    <row r="258" spans="1:8" s="22" customFormat="1" ht="15" customHeight="1">
      <c r="A258" s="220"/>
      <c r="B258" s="23"/>
      <c r="C258" s="221"/>
      <c r="D258" s="222"/>
      <c r="E258" s="20"/>
      <c r="F258" s="21"/>
      <c r="G258" s="126"/>
      <c r="H258" s="127"/>
    </row>
    <row r="259" spans="1:8" s="22" customFormat="1" ht="15" customHeight="1">
      <c r="A259" s="220"/>
      <c r="B259" s="23"/>
      <c r="C259" s="221"/>
      <c r="D259" s="222"/>
      <c r="E259" s="20"/>
      <c r="F259" s="21"/>
      <c r="G259" s="126"/>
      <c r="H259" s="127"/>
    </row>
    <row r="260" spans="1:8" s="22" customFormat="1" ht="15" customHeight="1">
      <c r="A260" s="220"/>
      <c r="B260" s="23"/>
      <c r="C260" s="221"/>
      <c r="D260" s="222"/>
      <c r="E260" s="20"/>
      <c r="F260" s="21"/>
      <c r="G260" s="126"/>
      <c r="H260" s="127"/>
    </row>
    <row r="261" spans="1:8" s="22" customFormat="1" ht="15" customHeight="1">
      <c r="A261" s="220"/>
      <c r="B261" s="23"/>
      <c r="C261" s="221"/>
      <c r="D261" s="222"/>
      <c r="E261" s="20"/>
      <c r="F261" s="21"/>
      <c r="G261" s="126"/>
      <c r="H261" s="127"/>
    </row>
    <row r="262" spans="1:8" s="22" customFormat="1" ht="15" customHeight="1">
      <c r="A262" s="220"/>
      <c r="B262" s="23"/>
      <c r="C262" s="221"/>
      <c r="D262" s="222"/>
      <c r="E262" s="20"/>
      <c r="F262" s="21"/>
      <c r="G262" s="126"/>
      <c r="H262" s="127"/>
    </row>
    <row r="263" spans="1:8" s="22" customFormat="1" ht="15" customHeight="1">
      <c r="A263" s="220"/>
      <c r="B263" s="23"/>
      <c r="C263" s="221"/>
      <c r="D263" s="222"/>
      <c r="E263" s="20"/>
      <c r="F263" s="21"/>
      <c r="G263" s="126"/>
      <c r="H263" s="127"/>
    </row>
    <row r="264" spans="1:8" s="22" customFormat="1" ht="15" customHeight="1">
      <c r="A264" s="220"/>
      <c r="B264" s="23"/>
      <c r="C264" s="221"/>
      <c r="D264" s="222"/>
      <c r="E264" s="20"/>
      <c r="F264" s="21"/>
      <c r="G264" s="126"/>
      <c r="H264" s="127"/>
    </row>
    <row r="265" spans="1:8" s="22" customFormat="1" ht="15" customHeight="1">
      <c r="A265" s="220"/>
      <c r="B265" s="23"/>
      <c r="C265" s="221"/>
      <c r="D265" s="222"/>
      <c r="E265" s="20"/>
      <c r="F265" s="21"/>
      <c r="G265" s="126"/>
      <c r="H265" s="127"/>
    </row>
    <row r="266" spans="1:8" s="22" customFormat="1" ht="15" customHeight="1">
      <c r="A266" s="220"/>
      <c r="B266" s="23"/>
      <c r="C266" s="221"/>
      <c r="D266" s="222"/>
      <c r="E266" s="20"/>
      <c r="F266" s="21"/>
      <c r="G266" s="126"/>
      <c r="H266" s="127"/>
    </row>
    <row r="267" spans="1:8" s="22" customFormat="1" ht="15" customHeight="1">
      <c r="A267" s="220"/>
      <c r="B267" s="23"/>
      <c r="C267" s="221"/>
      <c r="D267" s="222"/>
      <c r="E267" s="20"/>
      <c r="F267" s="21"/>
      <c r="G267" s="126"/>
      <c r="H267" s="127"/>
    </row>
    <row r="268" spans="1:8" s="22" customFormat="1" ht="15" customHeight="1">
      <c r="A268" s="220"/>
      <c r="B268" s="23"/>
      <c r="C268" s="221"/>
      <c r="D268" s="222"/>
      <c r="E268" s="20"/>
      <c r="F268" s="21"/>
      <c r="G268" s="126"/>
      <c r="H268" s="127"/>
    </row>
    <row r="269" spans="1:8" s="22" customFormat="1" ht="15" customHeight="1">
      <c r="A269" s="220"/>
      <c r="B269" s="23"/>
      <c r="C269" s="221"/>
      <c r="D269" s="222"/>
      <c r="E269" s="20"/>
      <c r="F269" s="21"/>
      <c r="G269" s="126"/>
      <c r="H269" s="127"/>
    </row>
    <row r="270" spans="1:8" s="22" customFormat="1" ht="15" customHeight="1">
      <c r="A270" s="220"/>
      <c r="B270" s="23"/>
      <c r="C270" s="221"/>
      <c r="D270" s="222"/>
      <c r="E270" s="20"/>
      <c r="F270" s="21"/>
      <c r="G270" s="126"/>
      <c r="H270" s="127"/>
    </row>
    <row r="271" spans="1:8" s="22" customFormat="1" ht="15" customHeight="1">
      <c r="A271" s="220"/>
      <c r="B271" s="23"/>
      <c r="C271" s="221"/>
      <c r="D271" s="222"/>
      <c r="E271" s="20"/>
      <c r="F271" s="21"/>
      <c r="G271" s="126"/>
      <c r="H271" s="127"/>
    </row>
    <row r="272" spans="1:8" s="22" customFormat="1" ht="15" customHeight="1">
      <c r="A272" s="220"/>
      <c r="B272" s="23"/>
      <c r="C272" s="221"/>
      <c r="D272" s="222"/>
      <c r="E272" s="20"/>
      <c r="F272" s="21"/>
      <c r="G272" s="126"/>
      <c r="H272" s="127"/>
    </row>
    <row r="273" spans="1:8" s="22" customFormat="1" ht="15" customHeight="1">
      <c r="A273" s="220"/>
      <c r="B273" s="23"/>
      <c r="C273" s="221"/>
      <c r="D273" s="222"/>
      <c r="E273" s="20"/>
      <c r="F273" s="21"/>
      <c r="G273" s="126"/>
      <c r="H273" s="127"/>
    </row>
    <row r="274" spans="1:8" s="22" customFormat="1" ht="15" customHeight="1">
      <c r="A274" s="220"/>
      <c r="B274" s="23"/>
      <c r="C274" s="221"/>
      <c r="D274" s="222"/>
      <c r="E274" s="20"/>
      <c r="F274" s="21"/>
      <c r="G274" s="126"/>
      <c r="H274" s="127"/>
    </row>
    <row r="275" spans="1:8" s="22" customFormat="1" ht="15" customHeight="1">
      <c r="A275" s="220"/>
      <c r="B275" s="23"/>
      <c r="C275" s="221"/>
      <c r="D275" s="222"/>
      <c r="E275" s="20"/>
      <c r="F275" s="21"/>
      <c r="G275" s="126"/>
      <c r="H275" s="127"/>
    </row>
    <row r="276" spans="1:8" s="22" customFormat="1" ht="15" customHeight="1">
      <c r="A276" s="220"/>
      <c r="B276" s="23"/>
      <c r="C276" s="221"/>
      <c r="D276" s="222"/>
      <c r="E276" s="20"/>
      <c r="F276" s="21"/>
      <c r="G276" s="126"/>
      <c r="H276" s="127"/>
    </row>
    <row r="277" spans="1:8" s="22" customFormat="1" ht="15" customHeight="1">
      <c r="A277" s="220"/>
      <c r="B277" s="23"/>
      <c r="C277" s="221"/>
      <c r="D277" s="222"/>
      <c r="E277" s="20"/>
      <c r="F277" s="21"/>
      <c r="G277" s="126"/>
      <c r="H277" s="127"/>
    </row>
    <row r="278" spans="1:8" s="22" customFormat="1" ht="15" customHeight="1">
      <c r="A278" s="220"/>
      <c r="B278" s="23"/>
      <c r="C278" s="221"/>
      <c r="D278" s="222"/>
      <c r="E278" s="20"/>
      <c r="F278" s="21"/>
      <c r="G278" s="126"/>
      <c r="H278" s="127"/>
    </row>
    <row r="279" spans="1:8" s="22" customFormat="1" ht="15" customHeight="1">
      <c r="A279" s="220"/>
      <c r="B279" s="23"/>
      <c r="C279" s="221"/>
      <c r="D279" s="222"/>
      <c r="E279" s="20"/>
      <c r="F279" s="21"/>
      <c r="G279" s="126"/>
      <c r="H279" s="127"/>
    </row>
    <row r="280" spans="1:8" s="22" customFormat="1" ht="15" customHeight="1">
      <c r="A280" s="220"/>
      <c r="B280" s="23"/>
      <c r="C280" s="221"/>
      <c r="D280" s="222"/>
      <c r="E280" s="20"/>
      <c r="F280" s="21"/>
      <c r="G280" s="126"/>
      <c r="H280" s="127"/>
    </row>
    <row r="281" spans="1:8" s="22" customFormat="1" ht="15" customHeight="1">
      <c r="A281" s="220"/>
      <c r="B281" s="23"/>
      <c r="C281" s="221"/>
      <c r="D281" s="222"/>
      <c r="E281" s="20"/>
      <c r="F281" s="21"/>
      <c r="G281" s="126"/>
      <c r="H281" s="127"/>
    </row>
    <row r="282" spans="1:8" s="22" customFormat="1" ht="15" customHeight="1">
      <c r="A282" s="220"/>
      <c r="B282" s="23"/>
      <c r="C282" s="221"/>
      <c r="D282" s="222"/>
      <c r="E282" s="20"/>
      <c r="F282" s="21"/>
      <c r="G282" s="126"/>
      <c r="H282" s="127"/>
    </row>
    <row r="283" spans="1:8" s="22" customFormat="1" ht="15" customHeight="1">
      <c r="A283" s="220"/>
      <c r="B283" s="23"/>
      <c r="C283" s="221"/>
      <c r="D283" s="222"/>
      <c r="E283" s="20"/>
      <c r="F283" s="21"/>
      <c r="G283" s="126"/>
      <c r="H283" s="127"/>
    </row>
    <row r="284" spans="1:8" s="22" customFormat="1" ht="15" customHeight="1">
      <c r="A284" s="220"/>
      <c r="B284" s="23"/>
      <c r="C284" s="221"/>
      <c r="D284" s="222"/>
      <c r="E284" s="20"/>
      <c r="F284" s="21"/>
      <c r="G284" s="126"/>
      <c r="H284" s="127"/>
    </row>
    <row r="285" spans="1:8" s="22" customFormat="1" ht="15" customHeight="1">
      <c r="A285" s="220"/>
      <c r="B285" s="23"/>
      <c r="C285" s="221"/>
      <c r="D285" s="222"/>
      <c r="E285" s="20"/>
      <c r="F285" s="21"/>
      <c r="G285" s="126"/>
      <c r="H285" s="127"/>
    </row>
    <row r="286" spans="1:8" s="22" customFormat="1" ht="15" customHeight="1">
      <c r="A286" s="220"/>
      <c r="B286" s="23"/>
      <c r="C286" s="221"/>
      <c r="D286" s="222"/>
      <c r="E286" s="20"/>
      <c r="F286" s="21"/>
      <c r="G286" s="126"/>
      <c r="H286" s="127"/>
    </row>
    <row r="287" spans="1:8" s="22" customFormat="1" ht="15" customHeight="1">
      <c r="A287" s="220"/>
      <c r="B287" s="23"/>
      <c r="C287" s="221"/>
      <c r="D287" s="222"/>
      <c r="E287" s="20"/>
      <c r="F287" s="21"/>
      <c r="G287" s="126"/>
      <c r="H287" s="127"/>
    </row>
    <row r="288" spans="1:8" s="22" customFormat="1" ht="15" customHeight="1">
      <c r="A288" s="220"/>
      <c r="B288" s="23"/>
      <c r="C288" s="221"/>
      <c r="D288" s="222"/>
      <c r="E288" s="20"/>
      <c r="F288" s="21"/>
      <c r="G288" s="126"/>
      <c r="H288" s="127"/>
    </row>
    <row r="289" spans="1:8" s="22" customFormat="1" ht="15" customHeight="1">
      <c r="A289" s="220"/>
      <c r="B289" s="23"/>
      <c r="C289" s="221"/>
      <c r="D289" s="222"/>
      <c r="E289" s="20"/>
      <c r="F289" s="21"/>
      <c r="G289" s="126"/>
      <c r="H289" s="127"/>
    </row>
    <row r="290" spans="1:8" s="22" customFormat="1" ht="15" customHeight="1">
      <c r="A290" s="220"/>
      <c r="B290" s="23"/>
      <c r="C290" s="221"/>
      <c r="D290" s="222"/>
      <c r="E290" s="20"/>
      <c r="F290" s="21"/>
      <c r="G290" s="126"/>
      <c r="H290" s="127"/>
    </row>
    <row r="291" spans="1:8" s="22" customFormat="1" ht="15" customHeight="1">
      <c r="A291" s="220"/>
      <c r="B291" s="23"/>
      <c r="C291" s="221"/>
      <c r="D291" s="222"/>
      <c r="E291" s="20"/>
      <c r="F291" s="21"/>
      <c r="G291" s="126"/>
      <c r="H291" s="127"/>
    </row>
    <row r="292" spans="1:8" s="22" customFormat="1" ht="15" customHeight="1">
      <c r="A292" s="220"/>
      <c r="B292" s="23"/>
      <c r="C292" s="221"/>
      <c r="D292" s="222"/>
      <c r="E292" s="20"/>
      <c r="F292" s="21"/>
      <c r="G292" s="126"/>
      <c r="H292" s="127"/>
    </row>
    <row r="293" spans="1:8" s="22" customFormat="1" ht="15" customHeight="1">
      <c r="A293" s="220"/>
      <c r="B293" s="23"/>
      <c r="C293" s="221"/>
      <c r="D293" s="222"/>
      <c r="E293" s="20"/>
      <c r="F293" s="21"/>
      <c r="G293" s="126"/>
      <c r="H293" s="127"/>
    </row>
    <row r="294" spans="1:8" s="22" customFormat="1" ht="15" customHeight="1">
      <c r="A294" s="220"/>
      <c r="B294" s="23"/>
      <c r="C294" s="221"/>
      <c r="D294" s="222"/>
      <c r="E294" s="20"/>
      <c r="F294" s="21"/>
      <c r="G294" s="126"/>
      <c r="H294" s="127"/>
    </row>
    <row r="295" spans="1:8" s="22" customFormat="1" ht="15" customHeight="1">
      <c r="A295" s="220"/>
      <c r="B295" s="23"/>
      <c r="C295" s="221"/>
      <c r="D295" s="222"/>
      <c r="E295" s="20"/>
      <c r="F295" s="21"/>
      <c r="G295" s="126"/>
      <c r="H295" s="127"/>
    </row>
    <row r="296" spans="1:8" s="22" customFormat="1" ht="15" customHeight="1">
      <c r="A296" s="220"/>
      <c r="B296" s="23"/>
      <c r="C296" s="221"/>
      <c r="D296" s="222"/>
      <c r="E296" s="20"/>
      <c r="F296" s="21"/>
      <c r="G296" s="126"/>
      <c r="H296" s="127"/>
    </row>
    <row r="297" spans="1:8" s="22" customFormat="1" ht="15" customHeight="1">
      <c r="A297" s="220"/>
      <c r="B297" s="23"/>
      <c r="C297" s="221"/>
      <c r="D297" s="222"/>
      <c r="E297" s="20"/>
      <c r="F297" s="21"/>
      <c r="G297" s="126"/>
      <c r="H297" s="127"/>
    </row>
    <row r="298" spans="1:8" s="22" customFormat="1" ht="15" customHeight="1">
      <c r="A298" s="220"/>
      <c r="B298" s="23"/>
      <c r="C298" s="221"/>
      <c r="D298" s="222"/>
      <c r="E298" s="20"/>
      <c r="F298" s="21"/>
      <c r="G298" s="126"/>
      <c r="H298" s="127"/>
    </row>
    <row r="299" spans="1:8" s="22" customFormat="1" ht="15" customHeight="1">
      <c r="A299" s="220"/>
      <c r="B299" s="23"/>
      <c r="C299" s="221"/>
      <c r="D299" s="222"/>
      <c r="E299" s="20"/>
      <c r="F299" s="21"/>
      <c r="G299" s="126"/>
      <c r="H299" s="127"/>
    </row>
    <row r="300" spans="1:8" s="22" customFormat="1" ht="15" customHeight="1">
      <c r="A300" s="220"/>
      <c r="B300" s="23"/>
      <c r="C300" s="221"/>
      <c r="D300" s="222"/>
      <c r="E300" s="20"/>
      <c r="F300" s="21"/>
      <c r="G300" s="126"/>
      <c r="H300" s="127"/>
    </row>
    <row r="301" spans="1:8" s="22" customFormat="1" ht="15" customHeight="1">
      <c r="A301" s="220"/>
      <c r="B301" s="23"/>
      <c r="C301" s="221"/>
      <c r="D301" s="222"/>
      <c r="E301" s="20"/>
      <c r="F301" s="21"/>
      <c r="G301" s="126"/>
      <c r="H301" s="127"/>
    </row>
    <row r="302" spans="1:8" s="22" customFormat="1" ht="15" customHeight="1">
      <c r="A302" s="220"/>
      <c r="B302" s="23"/>
      <c r="C302" s="221"/>
      <c r="D302" s="222"/>
      <c r="E302" s="20"/>
      <c r="F302" s="21"/>
      <c r="G302" s="126"/>
      <c r="H302" s="127"/>
    </row>
    <row r="303" spans="1:8" s="22" customFormat="1" ht="15" customHeight="1">
      <c r="A303" s="220"/>
      <c r="B303" s="23"/>
      <c r="C303" s="221"/>
      <c r="D303" s="222"/>
      <c r="E303" s="20"/>
      <c r="F303" s="21"/>
      <c r="G303" s="126"/>
      <c r="H303" s="127"/>
    </row>
    <row r="304" spans="1:8" s="22" customFormat="1" ht="15" customHeight="1">
      <c r="A304" s="220"/>
      <c r="B304" s="23"/>
      <c r="C304" s="221"/>
      <c r="D304" s="222"/>
      <c r="E304" s="20"/>
      <c r="F304" s="21"/>
      <c r="G304" s="126"/>
      <c r="H304" s="127"/>
    </row>
    <row r="305" spans="1:8" s="22" customFormat="1" ht="15" customHeight="1">
      <c r="A305" s="220"/>
      <c r="B305" s="23"/>
      <c r="C305" s="221"/>
      <c r="D305" s="222"/>
      <c r="E305" s="20"/>
      <c r="F305" s="21"/>
      <c r="G305" s="126"/>
      <c r="H305" s="127"/>
    </row>
    <row r="306" spans="1:8" s="22" customFormat="1" ht="15" customHeight="1">
      <c r="A306" s="220"/>
      <c r="B306" s="23"/>
      <c r="C306" s="221"/>
      <c r="D306" s="222"/>
      <c r="E306" s="20"/>
      <c r="F306" s="21"/>
      <c r="G306" s="126"/>
      <c r="H306" s="127"/>
    </row>
    <row r="307" spans="1:8" s="22" customFormat="1" ht="15" customHeight="1">
      <c r="A307" s="220"/>
      <c r="B307" s="23"/>
      <c r="C307" s="221"/>
      <c r="D307" s="222"/>
      <c r="E307" s="20"/>
      <c r="F307" s="21"/>
      <c r="G307" s="126"/>
      <c r="H307" s="127"/>
    </row>
    <row r="308" spans="1:8" s="22" customFormat="1" ht="15" customHeight="1">
      <c r="A308" s="220"/>
      <c r="B308" s="23"/>
      <c r="C308" s="221"/>
      <c r="D308" s="222"/>
      <c r="E308" s="20"/>
      <c r="F308" s="21"/>
      <c r="G308" s="126"/>
      <c r="H308" s="127"/>
    </row>
    <row r="309" spans="1:8" s="22" customFormat="1" ht="15" customHeight="1">
      <c r="A309" s="220"/>
      <c r="B309" s="23"/>
      <c r="C309" s="221"/>
      <c r="D309" s="222"/>
      <c r="E309" s="20"/>
      <c r="F309" s="21"/>
      <c r="G309" s="126"/>
      <c r="H309" s="127"/>
    </row>
    <row r="310" spans="1:8" s="22" customFormat="1" ht="15" customHeight="1">
      <c r="A310" s="220"/>
      <c r="B310" s="23"/>
      <c r="C310" s="221"/>
      <c r="D310" s="222"/>
      <c r="E310" s="20"/>
      <c r="F310" s="21"/>
      <c r="G310" s="126"/>
      <c r="H310" s="127"/>
    </row>
    <row r="311" spans="1:8" s="22" customFormat="1" ht="15" customHeight="1">
      <c r="A311" s="220"/>
      <c r="B311" s="23"/>
      <c r="C311" s="221"/>
      <c r="D311" s="222"/>
      <c r="E311" s="20"/>
      <c r="F311" s="21"/>
      <c r="G311" s="126"/>
      <c r="H311" s="127"/>
    </row>
    <row r="312" spans="1:8" s="22" customFormat="1" ht="15" customHeight="1">
      <c r="A312" s="220"/>
      <c r="B312" s="23"/>
      <c r="C312" s="221"/>
      <c r="D312" s="222"/>
      <c r="E312" s="20"/>
      <c r="F312" s="21"/>
      <c r="G312" s="126"/>
      <c r="H312" s="127"/>
    </row>
    <row r="313" spans="1:8" s="22" customFormat="1" ht="15" customHeight="1">
      <c r="A313" s="220"/>
      <c r="B313" s="23"/>
      <c r="C313" s="221"/>
      <c r="D313" s="222"/>
      <c r="E313" s="20"/>
      <c r="F313" s="21"/>
      <c r="G313" s="126"/>
      <c r="H313" s="127"/>
    </row>
    <row r="314" spans="1:8" s="22" customFormat="1" ht="15" customHeight="1">
      <c r="A314" s="220"/>
      <c r="B314" s="23"/>
      <c r="C314" s="221"/>
      <c r="D314" s="222"/>
      <c r="E314" s="20"/>
      <c r="F314" s="21"/>
      <c r="G314" s="126"/>
      <c r="H314" s="127"/>
    </row>
    <row r="315" spans="1:8" s="22" customFormat="1" ht="15" customHeight="1">
      <c r="A315" s="220"/>
      <c r="B315" s="23"/>
      <c r="C315" s="221"/>
      <c r="D315" s="222"/>
      <c r="E315" s="20"/>
      <c r="F315" s="21"/>
      <c r="G315" s="126"/>
      <c r="H315" s="127"/>
    </row>
    <row r="316" spans="1:8" s="22" customFormat="1" ht="15" customHeight="1">
      <c r="A316" s="220"/>
      <c r="B316" s="23"/>
      <c r="C316" s="221"/>
      <c r="D316" s="222"/>
      <c r="E316" s="20"/>
      <c r="F316" s="21"/>
      <c r="G316" s="126"/>
      <c r="H316" s="127"/>
    </row>
    <row r="317" spans="1:8" s="22" customFormat="1" ht="15" customHeight="1">
      <c r="A317" s="220"/>
      <c r="B317" s="23"/>
      <c r="C317" s="221"/>
      <c r="D317" s="222"/>
      <c r="E317" s="20"/>
      <c r="F317" s="21"/>
      <c r="G317" s="126"/>
      <c r="H317" s="127"/>
    </row>
    <row r="318" spans="1:8" s="22" customFormat="1" ht="15" customHeight="1">
      <c r="A318" s="220"/>
      <c r="B318" s="23"/>
      <c r="C318" s="221"/>
      <c r="D318" s="222"/>
      <c r="E318" s="20"/>
      <c r="F318" s="21"/>
      <c r="G318" s="126"/>
      <c r="H318" s="127"/>
    </row>
    <row r="319" spans="1:8" s="22" customFormat="1" ht="15" customHeight="1">
      <c r="A319" s="220"/>
      <c r="B319" s="23"/>
      <c r="C319" s="221"/>
      <c r="D319" s="222"/>
      <c r="E319" s="20"/>
      <c r="F319" s="21"/>
      <c r="G319" s="126"/>
      <c r="H319" s="127"/>
    </row>
    <row r="320" spans="1:8" s="22" customFormat="1" ht="15" customHeight="1">
      <c r="A320" s="220"/>
      <c r="B320" s="23"/>
      <c r="C320" s="221"/>
      <c r="D320" s="222"/>
      <c r="E320" s="20"/>
      <c r="F320" s="21"/>
      <c r="G320" s="126"/>
      <c r="H320" s="127"/>
    </row>
    <row r="321" spans="1:8" s="22" customFormat="1" ht="15" customHeight="1">
      <c r="A321" s="220"/>
      <c r="B321" s="23"/>
      <c r="C321" s="221"/>
      <c r="D321" s="222"/>
      <c r="E321" s="20"/>
      <c r="F321" s="21"/>
      <c r="G321" s="126"/>
      <c r="H321" s="127"/>
    </row>
    <row r="322" spans="1:8" s="22" customFormat="1" ht="15" customHeight="1">
      <c r="A322" s="220"/>
      <c r="B322" s="23"/>
      <c r="C322" s="221"/>
      <c r="D322" s="222"/>
      <c r="E322" s="20"/>
      <c r="F322" s="21"/>
      <c r="G322" s="126"/>
      <c r="H322" s="127"/>
    </row>
    <row r="323" spans="1:8" s="22" customFormat="1" ht="15" customHeight="1">
      <c r="A323" s="220"/>
      <c r="B323" s="23"/>
      <c r="C323" s="221"/>
      <c r="D323" s="222"/>
      <c r="E323" s="20"/>
      <c r="F323" s="21"/>
      <c r="G323" s="126"/>
      <c r="H323" s="127"/>
    </row>
    <row r="324" spans="1:8" s="22" customFormat="1" ht="15" customHeight="1">
      <c r="A324" s="220"/>
      <c r="B324" s="23"/>
      <c r="C324" s="221"/>
      <c r="D324" s="222"/>
      <c r="E324" s="20"/>
      <c r="F324" s="21"/>
      <c r="G324" s="126"/>
      <c r="H324" s="127"/>
    </row>
    <row r="325" spans="1:8" s="22" customFormat="1" ht="15" customHeight="1">
      <c r="A325" s="220"/>
      <c r="B325" s="23"/>
      <c r="C325" s="221"/>
      <c r="D325" s="222"/>
      <c r="E325" s="20"/>
      <c r="F325" s="21"/>
      <c r="G325" s="126"/>
      <c r="H325" s="127"/>
    </row>
    <row r="326" spans="1:8" s="22" customFormat="1" ht="15" customHeight="1">
      <c r="A326" s="220"/>
      <c r="B326" s="23"/>
      <c r="C326" s="221"/>
      <c r="D326" s="222"/>
      <c r="E326" s="20"/>
      <c r="F326" s="21"/>
      <c r="G326" s="126"/>
      <c r="H326" s="127"/>
    </row>
    <row r="327" spans="1:8" s="22" customFormat="1" ht="15" customHeight="1">
      <c r="A327" s="220"/>
      <c r="B327" s="23"/>
      <c r="C327" s="221"/>
      <c r="D327" s="222"/>
      <c r="E327" s="20"/>
      <c r="F327" s="21"/>
      <c r="G327" s="126"/>
      <c r="H327" s="127"/>
    </row>
    <row r="328" spans="1:8" s="22" customFormat="1" ht="15" customHeight="1">
      <c r="A328" s="220"/>
      <c r="B328" s="23"/>
      <c r="C328" s="221"/>
      <c r="D328" s="222"/>
      <c r="E328" s="20"/>
      <c r="F328" s="21"/>
      <c r="G328" s="126"/>
      <c r="H328" s="127"/>
    </row>
    <row r="329" spans="1:8" s="22" customFormat="1" ht="15" customHeight="1">
      <c r="A329" s="220"/>
      <c r="B329" s="23"/>
      <c r="C329" s="221"/>
      <c r="D329" s="222"/>
      <c r="E329" s="20"/>
      <c r="F329" s="21"/>
      <c r="G329" s="126"/>
      <c r="H329" s="127"/>
    </row>
    <row r="330" spans="1:8" s="22" customFormat="1" ht="15" customHeight="1">
      <c r="A330" s="220"/>
      <c r="B330" s="23"/>
      <c r="C330" s="221"/>
      <c r="D330" s="222"/>
      <c r="E330" s="20"/>
      <c r="F330" s="21"/>
      <c r="G330" s="126"/>
      <c r="H330" s="127"/>
    </row>
    <row r="331" spans="1:8" s="22" customFormat="1" ht="12.75">
      <c r="A331" s="220"/>
      <c r="B331" s="23"/>
      <c r="C331" s="221"/>
      <c r="D331" s="222"/>
      <c r="E331" s="20"/>
      <c r="F331" s="21"/>
      <c r="G331" s="126"/>
      <c r="H331" s="127"/>
    </row>
    <row r="332" spans="1:8">
      <c r="A332" s="194"/>
      <c r="B332" s="224"/>
      <c r="C332" s="52"/>
      <c r="D332" s="52"/>
      <c r="E332" s="40"/>
    </row>
    <row r="333" spans="1:8">
      <c r="A333" s="194"/>
      <c r="B333" s="53"/>
      <c r="C333" s="52"/>
      <c r="D333" s="52"/>
      <c r="E333" s="40"/>
      <c r="F333" s="29"/>
      <c r="H333" s="29"/>
    </row>
    <row r="334" spans="1:8">
      <c r="A334" s="194"/>
      <c r="B334" s="53"/>
      <c r="C334" s="52"/>
      <c r="D334" s="52"/>
      <c r="E334" s="40"/>
      <c r="F334" s="29"/>
      <c r="H334" s="29"/>
    </row>
    <row r="335" spans="1:8">
      <c r="A335" s="194"/>
      <c r="B335" s="53"/>
      <c r="C335" s="52"/>
      <c r="D335" s="52"/>
      <c r="E335" s="40"/>
      <c r="F335" s="29"/>
      <c r="H335" s="29"/>
    </row>
    <row r="336" spans="1:8">
      <c r="A336" s="194"/>
      <c r="B336" s="53"/>
      <c r="C336" s="52"/>
      <c r="D336" s="52"/>
      <c r="E336" s="40"/>
      <c r="F336" s="29"/>
      <c r="H336" s="29"/>
    </row>
    <row r="337" spans="1:8">
      <c r="A337" s="194"/>
      <c r="B337" s="53"/>
      <c r="C337" s="52"/>
      <c r="D337" s="52"/>
      <c r="E337" s="40"/>
      <c r="F337" s="29"/>
      <c r="H337" s="29"/>
    </row>
    <row r="338" spans="1:8">
      <c r="A338" s="194"/>
      <c r="B338" s="53"/>
      <c r="C338" s="52"/>
      <c r="D338" s="52"/>
      <c r="E338" s="40"/>
      <c r="F338" s="29"/>
      <c r="H338" s="29"/>
    </row>
    <row r="339" spans="1:8">
      <c r="A339" s="194"/>
      <c r="B339" s="53"/>
      <c r="C339" s="52"/>
      <c r="D339" s="52"/>
      <c r="E339" s="40"/>
      <c r="F339" s="29"/>
      <c r="H339" s="29"/>
    </row>
    <row r="340" spans="1:8">
      <c r="A340" s="194"/>
      <c r="B340" s="53"/>
      <c r="C340" s="52"/>
      <c r="D340" s="52"/>
      <c r="E340" s="40"/>
      <c r="F340" s="29"/>
      <c r="H340" s="29"/>
    </row>
    <row r="341" spans="1:8">
      <c r="A341" s="194"/>
      <c r="B341" s="53"/>
      <c r="C341" s="52"/>
      <c r="D341" s="52"/>
      <c r="E341" s="40"/>
      <c r="F341" s="29"/>
      <c r="H341" s="29"/>
    </row>
    <row r="342" spans="1:8">
      <c r="A342" s="194"/>
      <c r="B342" s="53"/>
      <c r="C342" s="52"/>
      <c r="D342" s="52"/>
      <c r="E342" s="40"/>
      <c r="F342" s="29"/>
      <c r="H342" s="29"/>
    </row>
    <row r="343" spans="1:8">
      <c r="A343" s="194"/>
      <c r="B343" s="53"/>
      <c r="C343" s="52"/>
      <c r="D343" s="52"/>
      <c r="E343" s="40"/>
      <c r="F343" s="29"/>
      <c r="H343" s="29"/>
    </row>
    <row r="344" spans="1:8">
      <c r="A344" s="194"/>
      <c r="B344" s="53"/>
      <c r="C344" s="52"/>
      <c r="D344" s="52"/>
      <c r="E344" s="40"/>
      <c r="F344" s="29"/>
      <c r="H344" s="29"/>
    </row>
    <row r="345" spans="1:8">
      <c r="A345" s="194"/>
      <c r="B345" s="53"/>
      <c r="C345" s="52"/>
      <c r="D345" s="52"/>
      <c r="E345" s="40"/>
      <c r="F345" s="29"/>
      <c r="H345" s="29"/>
    </row>
    <row r="346" spans="1:8">
      <c r="B346" s="53"/>
      <c r="C346" s="52"/>
      <c r="D346" s="52"/>
      <c r="E346" s="40"/>
      <c r="F346" s="29"/>
      <c r="H346" s="29"/>
    </row>
    <row r="347" spans="1:8">
      <c r="B347" s="53"/>
      <c r="C347" s="52"/>
      <c r="D347" s="52"/>
      <c r="E347" s="40"/>
      <c r="F347" s="29"/>
      <c r="H347" s="29"/>
    </row>
    <row r="348" spans="1:8">
      <c r="B348" s="53"/>
      <c r="C348" s="52"/>
      <c r="D348" s="52"/>
      <c r="E348" s="40"/>
      <c r="F348" s="29"/>
      <c r="H348" s="29"/>
    </row>
    <row r="349" spans="1:8">
      <c r="A349" s="321"/>
      <c r="B349" s="53"/>
      <c r="C349" s="52"/>
      <c r="D349" s="52"/>
      <c r="E349" s="40"/>
      <c r="F349" s="29"/>
      <c r="H349" s="29"/>
    </row>
    <row r="350" spans="1:8">
      <c r="A350" s="321"/>
      <c r="B350" s="53"/>
      <c r="C350" s="52"/>
      <c r="D350" s="52"/>
      <c r="E350" s="40"/>
      <c r="F350" s="29"/>
      <c r="H350" s="29"/>
    </row>
    <row r="351" spans="1:8">
      <c r="A351" s="321"/>
      <c r="B351" s="53"/>
      <c r="C351" s="52"/>
      <c r="D351" s="52"/>
      <c r="E351" s="40"/>
      <c r="F351" s="29"/>
      <c r="H351" s="29"/>
    </row>
    <row r="352" spans="1:8">
      <c r="A352" s="321"/>
      <c r="B352" s="53"/>
      <c r="C352" s="52"/>
      <c r="D352" s="52"/>
      <c r="E352" s="40"/>
      <c r="F352" s="29"/>
      <c r="H352" s="29"/>
    </row>
    <row r="353" spans="1:8">
      <c r="A353" s="321"/>
      <c r="B353" s="53"/>
      <c r="C353" s="52"/>
      <c r="D353" s="52"/>
      <c r="E353" s="40"/>
      <c r="F353" s="29"/>
      <c r="H353" s="29"/>
    </row>
    <row r="354" spans="1:8">
      <c r="A354" s="321"/>
      <c r="B354" s="53"/>
      <c r="C354" s="52"/>
      <c r="D354" s="52"/>
      <c r="E354" s="40"/>
      <c r="F354" s="29"/>
      <c r="H354" s="29"/>
    </row>
    <row r="355" spans="1:8">
      <c r="A355" s="321"/>
      <c r="B355" s="53"/>
      <c r="C355" s="52"/>
      <c r="D355" s="52"/>
      <c r="E355" s="40"/>
      <c r="F355" s="29"/>
      <c r="H355" s="29"/>
    </row>
    <row r="356" spans="1:8">
      <c r="A356" s="321"/>
      <c r="B356" s="53"/>
      <c r="C356" s="52"/>
      <c r="D356" s="52"/>
      <c r="E356" s="40"/>
      <c r="F356" s="29"/>
      <c r="H356" s="29"/>
    </row>
    <row r="357" spans="1:8">
      <c r="A357" s="321"/>
      <c r="B357" s="53"/>
      <c r="C357" s="52"/>
      <c r="D357" s="52"/>
      <c r="E357" s="40"/>
      <c r="F357" s="29"/>
      <c r="H357" s="29"/>
    </row>
    <row r="358" spans="1:8">
      <c r="A358" s="321"/>
      <c r="B358" s="53"/>
      <c r="C358" s="52"/>
      <c r="D358" s="52"/>
      <c r="E358" s="40"/>
      <c r="F358" s="29"/>
      <c r="H358" s="29"/>
    </row>
    <row r="359" spans="1:8">
      <c r="A359" s="321"/>
      <c r="B359" s="53"/>
      <c r="C359" s="52"/>
      <c r="D359" s="52"/>
      <c r="E359" s="40"/>
      <c r="F359" s="29"/>
      <c r="H359" s="29"/>
    </row>
    <row r="360" spans="1:8">
      <c r="A360" s="321"/>
      <c r="B360" s="53"/>
      <c r="C360" s="52"/>
      <c r="D360" s="52"/>
      <c r="E360" s="40"/>
      <c r="F360" s="29"/>
      <c r="H360" s="29"/>
    </row>
    <row r="361" spans="1:8">
      <c r="A361" s="321"/>
      <c r="B361" s="53"/>
      <c r="C361" s="52"/>
      <c r="D361" s="52"/>
      <c r="E361" s="40"/>
      <c r="F361" s="29"/>
      <c r="H361" s="29"/>
    </row>
    <row r="362" spans="1:8">
      <c r="A362" s="321"/>
      <c r="B362" s="53"/>
      <c r="C362" s="52"/>
      <c r="D362" s="52"/>
      <c r="E362" s="40"/>
      <c r="F362" s="29"/>
      <c r="H362" s="29"/>
    </row>
    <row r="363" spans="1:8">
      <c r="A363" s="321"/>
      <c r="B363" s="53"/>
      <c r="C363" s="52"/>
      <c r="D363" s="52"/>
      <c r="E363" s="40"/>
      <c r="F363" s="29"/>
      <c r="H363" s="29"/>
    </row>
    <row r="364" spans="1:8">
      <c r="A364" s="321"/>
      <c r="B364" s="53"/>
      <c r="C364" s="52"/>
      <c r="D364" s="52"/>
      <c r="E364" s="40"/>
      <c r="F364" s="29"/>
      <c r="H364" s="29"/>
    </row>
    <row r="365" spans="1:8">
      <c r="A365" s="321"/>
      <c r="B365" s="53"/>
      <c r="C365" s="52"/>
      <c r="D365" s="52"/>
      <c r="E365" s="40"/>
      <c r="F365" s="29"/>
      <c r="H365" s="29"/>
    </row>
    <row r="366" spans="1:8">
      <c r="B366" s="53"/>
    </row>
    <row r="387" spans="1:8">
      <c r="A387" s="321"/>
      <c r="E387" s="29"/>
      <c r="F387" s="29"/>
      <c r="H387" s="29"/>
    </row>
    <row r="388" spans="1:8">
      <c r="B388" s="43"/>
    </row>
  </sheetData>
  <sheetProtection algorithmName="SHA-512" hashValue="qXsc8eSIb3p46FVktCJYJCeNvV1JEHClhfFW6ggXfvL5J+o3X/W3HplfMeSx1ElJzvPD2EJzU9jCowDdEV4ziQ==" saltValue="yCD2/J2FOT7own1lKGLVgA==" spinCount="100000" sheet="1" objects="1" scenarios="1"/>
  <pageMargins left="0.59055118110236227" right="0.19685039370078741" top="0.74803149606299213" bottom="0.74803149606299213" header="0.31496062992125984" footer="0.31496062992125984"/>
  <pageSetup scale="75" firstPageNumber="99" fitToHeight="0" orientation="landscape" useFirstPageNumber="1" r:id="rId1"/>
  <headerFooter>
    <oddHeader>&amp;L&amp;9ENERGETSKA SANACIJA OBJEKTA VRTEC VRHOVCI ENOTA VRHOVCI, PRI KATERI SE UPOŠTEVAJO OKOLJSKI VIDIKI</oddHeader>
    <oddFooter>&amp;L&amp;A&amp;R&amp;P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J394"/>
  <sheetViews>
    <sheetView showZeros="0" zoomScaleNormal="100" workbookViewId="0">
      <selection activeCell="H21" sqref="H21"/>
    </sheetView>
  </sheetViews>
  <sheetFormatPr defaultColWidth="9.42578125" defaultRowHeight="15"/>
  <cols>
    <col min="1" max="1" width="10.140625" style="198" bestFit="1" customWidth="1"/>
    <col min="2" max="2" width="45.5703125" style="29" customWidth="1"/>
    <col min="3" max="3" width="6" style="70" bestFit="1" customWidth="1"/>
    <col min="4" max="4" width="8.42578125" style="70" customWidth="1"/>
    <col min="5" max="5" width="11.42578125" style="41" bestFit="1" customWidth="1"/>
    <col min="6" max="6" width="14.85546875" style="41" bestFit="1" customWidth="1"/>
    <col min="7" max="7" width="16.5703125" style="29" customWidth="1"/>
    <col min="8" max="8" width="18" style="50" bestFit="1" customWidth="1"/>
    <col min="9" max="9" width="22.5703125" style="29" bestFit="1" customWidth="1"/>
    <col min="10" max="10" width="18" style="29" bestFit="1" customWidth="1"/>
    <col min="11" max="16384" width="9.42578125" style="29"/>
  </cols>
  <sheetData>
    <row r="1" spans="1:10" s="147" customFormat="1" ht="18.75">
      <c r="A1" s="278" t="s">
        <v>1554</v>
      </c>
      <c r="B1" s="74" t="s">
        <v>39</v>
      </c>
      <c r="C1" s="262"/>
      <c r="D1" s="262"/>
      <c r="E1" s="279"/>
      <c r="F1" s="279"/>
      <c r="G1" s="280"/>
      <c r="H1" s="270"/>
      <c r="I1" s="270"/>
      <c r="J1" s="270"/>
    </row>
    <row r="3" spans="1:10" s="147" customFormat="1" ht="18.75">
      <c r="A3" s="271" t="s">
        <v>1555</v>
      </c>
      <c r="B3" s="266" t="s">
        <v>244</v>
      </c>
      <c r="C3" s="267"/>
      <c r="D3" s="267"/>
      <c r="E3" s="272"/>
      <c r="F3" s="272"/>
      <c r="G3" s="281"/>
      <c r="H3" s="266"/>
      <c r="I3" s="266"/>
      <c r="J3" s="266"/>
    </row>
    <row r="4" spans="1:10">
      <c r="A4" s="196"/>
      <c r="B4" s="50"/>
    </row>
    <row r="5" spans="1:10" s="39" customFormat="1" ht="12.75">
      <c r="A5" s="422" t="s">
        <v>1514</v>
      </c>
      <c r="B5" s="36" t="s">
        <v>17</v>
      </c>
      <c r="C5" s="37" t="s">
        <v>1515</v>
      </c>
      <c r="D5" s="37" t="s">
        <v>1516</v>
      </c>
      <c r="E5" s="423" t="s">
        <v>1517</v>
      </c>
      <c r="F5" s="38" t="s">
        <v>1518</v>
      </c>
      <c r="G5" s="38" t="s">
        <v>1519</v>
      </c>
      <c r="H5" s="38" t="s">
        <v>1520</v>
      </c>
      <c r="I5" s="424" t="s">
        <v>1521</v>
      </c>
      <c r="J5" s="35" t="s">
        <v>41</v>
      </c>
    </row>
    <row r="6" spans="1:10" s="22" customFormat="1" ht="15" customHeight="1">
      <c r="A6" s="220"/>
      <c r="B6" s="23"/>
      <c r="C6" s="221"/>
      <c r="D6" s="222"/>
      <c r="E6" s="20"/>
      <c r="F6" s="21"/>
      <c r="G6" s="126"/>
      <c r="H6" s="127"/>
    </row>
    <row r="7" spans="1:10" s="22" customFormat="1" ht="15" customHeight="1">
      <c r="A7" s="476">
        <v>1</v>
      </c>
      <c r="B7" s="537" t="s">
        <v>734</v>
      </c>
      <c r="C7" s="476"/>
      <c r="D7" s="476"/>
      <c r="E7" s="20"/>
      <c r="F7" s="21"/>
      <c r="G7" s="126"/>
      <c r="H7" s="127"/>
    </row>
    <row r="8" spans="1:10" s="22" customFormat="1" ht="15" customHeight="1">
      <c r="A8" s="510"/>
      <c r="B8" s="537" t="s">
        <v>735</v>
      </c>
      <c r="C8" s="476" t="s">
        <v>14</v>
      </c>
      <c r="D8" s="610">
        <v>1</v>
      </c>
      <c r="E8" s="604"/>
      <c r="F8" s="72">
        <f>+E8*D8</f>
        <v>0</v>
      </c>
      <c r="G8" s="425">
        <f>+E8*'B.Skupna rekapitulacija'!$C$9</f>
        <v>0</v>
      </c>
      <c r="H8" s="425">
        <f>+G8*D8</f>
        <v>0</v>
      </c>
      <c r="I8" s="427">
        <f>+E8*(1-'B.Skupna rekapitulacija'!$C$9)</f>
        <v>0</v>
      </c>
      <c r="J8" s="426">
        <f>+I8*D8</f>
        <v>0</v>
      </c>
    </row>
    <row r="9" spans="1:10" s="22" customFormat="1" ht="15" customHeight="1">
      <c r="A9" s="510"/>
      <c r="B9" s="538"/>
      <c r="C9" s="119"/>
      <c r="D9" s="610"/>
      <c r="E9" s="625"/>
      <c r="F9" s="21"/>
      <c r="G9" s="126"/>
      <c r="H9" s="127"/>
    </row>
    <row r="10" spans="1:10" s="22" customFormat="1" ht="15" customHeight="1">
      <c r="A10" s="476">
        <v>2</v>
      </c>
      <c r="B10" s="537" t="s">
        <v>579</v>
      </c>
      <c r="C10" s="476" t="s">
        <v>14</v>
      </c>
      <c r="D10" s="610">
        <v>1</v>
      </c>
      <c r="E10" s="604"/>
      <c r="F10" s="72">
        <f>+E10*D10</f>
        <v>0</v>
      </c>
      <c r="G10" s="425">
        <f>+E10*'B.Skupna rekapitulacija'!$C$9</f>
        <v>0</v>
      </c>
      <c r="H10" s="425">
        <f>+G10*D10</f>
        <v>0</v>
      </c>
      <c r="I10" s="427">
        <f>+E10*(1-'B.Skupna rekapitulacija'!$C$9)</f>
        <v>0</v>
      </c>
      <c r="J10" s="426">
        <f>+I10*D10</f>
        <v>0</v>
      </c>
    </row>
    <row r="11" spans="1:10" s="22" customFormat="1" ht="15" customHeight="1">
      <c r="A11" s="220"/>
      <c r="B11" s="23"/>
      <c r="C11" s="221"/>
      <c r="D11" s="222"/>
      <c r="E11" s="20"/>
      <c r="F11" s="21"/>
      <c r="G11" s="126"/>
      <c r="H11" s="127"/>
    </row>
    <row r="12" spans="1:10" s="147" customFormat="1" ht="20.100000000000001" customHeight="1" thickBot="1">
      <c r="A12" s="201" t="s">
        <v>1555</v>
      </c>
      <c r="B12" s="140" t="s">
        <v>1559</v>
      </c>
      <c r="C12" s="141"/>
      <c r="D12" s="141"/>
      <c r="E12" s="146"/>
      <c r="F12" s="146">
        <f>SUM(F6:F11)</f>
        <v>0</v>
      </c>
      <c r="G12" s="146"/>
      <c r="H12" s="146">
        <f>SUM(H6:H11)</f>
        <v>0</v>
      </c>
      <c r="I12" s="146"/>
      <c r="J12" s="146">
        <f>SUM(J6:J11)</f>
        <v>0</v>
      </c>
    </row>
    <row r="13" spans="1:10" s="22" customFormat="1" ht="15" customHeight="1" thickTop="1">
      <c r="A13" s="220"/>
      <c r="B13" s="23"/>
      <c r="C13" s="221"/>
      <c r="D13" s="222"/>
      <c r="E13" s="20"/>
      <c r="F13" s="21"/>
      <c r="G13" s="126"/>
      <c r="H13" s="127"/>
    </row>
    <row r="14" spans="1:10" s="22" customFormat="1" ht="15" customHeight="1">
      <c r="A14" s="220"/>
      <c r="B14" s="23"/>
      <c r="C14" s="221"/>
      <c r="D14" s="222"/>
      <c r="E14" s="20"/>
      <c r="F14" s="21"/>
      <c r="G14" s="126"/>
      <c r="H14" s="127"/>
    </row>
    <row r="15" spans="1:10" s="22" customFormat="1" ht="15" customHeight="1">
      <c r="A15" s="220"/>
      <c r="B15" s="23"/>
      <c r="C15" s="221"/>
      <c r="D15" s="222"/>
      <c r="E15" s="20"/>
      <c r="F15" s="21"/>
      <c r="G15" s="126"/>
      <c r="H15" s="127"/>
    </row>
    <row r="16" spans="1:10" s="22" customFormat="1" ht="15" customHeight="1">
      <c r="A16" s="220"/>
      <c r="B16" s="23"/>
      <c r="C16" s="221"/>
      <c r="D16" s="222"/>
      <c r="E16" s="20"/>
      <c r="F16" s="21"/>
      <c r="G16" s="126"/>
      <c r="H16" s="127"/>
    </row>
    <row r="17" spans="1:8" s="22" customFormat="1" ht="15" customHeight="1">
      <c r="A17" s="220"/>
      <c r="B17" s="23"/>
      <c r="C17" s="221"/>
      <c r="D17" s="222"/>
      <c r="E17" s="20"/>
      <c r="F17" s="21"/>
      <c r="G17" s="126"/>
      <c r="H17" s="127"/>
    </row>
    <row r="18" spans="1:8" s="22" customFormat="1" ht="15" customHeight="1">
      <c r="A18" s="220"/>
      <c r="B18" s="23"/>
      <c r="C18" s="221"/>
      <c r="D18" s="222"/>
      <c r="E18" s="20"/>
      <c r="F18" s="21"/>
      <c r="G18" s="126"/>
      <c r="H18" s="127"/>
    </row>
    <row r="19" spans="1:8" s="22" customFormat="1" ht="15" customHeight="1">
      <c r="A19" s="220"/>
      <c r="B19" s="23"/>
      <c r="C19" s="221"/>
      <c r="D19" s="222"/>
      <c r="E19" s="20"/>
      <c r="F19" s="21"/>
      <c r="G19" s="126"/>
      <c r="H19" s="127"/>
    </row>
    <row r="20" spans="1:8" s="22" customFormat="1" ht="15" customHeight="1">
      <c r="A20" s="220"/>
      <c r="B20" s="23"/>
      <c r="C20" s="221"/>
      <c r="D20" s="222"/>
      <c r="E20" s="20"/>
      <c r="F20" s="21"/>
      <c r="G20" s="126"/>
      <c r="H20" s="127"/>
    </row>
    <row r="21" spans="1:8" s="22" customFormat="1" ht="15" customHeight="1">
      <c r="A21" s="220"/>
      <c r="B21" s="23"/>
      <c r="C21" s="221"/>
      <c r="D21" s="222"/>
      <c r="E21" s="20"/>
      <c r="F21" s="21"/>
      <c r="G21" s="126"/>
      <c r="H21" s="127"/>
    </row>
    <row r="22" spans="1:8" s="22" customFormat="1" ht="15" customHeight="1">
      <c r="A22" s="220"/>
      <c r="B22" s="23"/>
      <c r="C22" s="221"/>
      <c r="D22" s="222"/>
      <c r="E22" s="20"/>
      <c r="F22" s="21"/>
      <c r="G22" s="126"/>
      <c r="H22" s="127"/>
    </row>
    <row r="23" spans="1:8" s="22" customFormat="1" ht="15" customHeight="1">
      <c r="A23" s="220"/>
      <c r="B23" s="23"/>
      <c r="C23" s="221"/>
      <c r="D23" s="222"/>
      <c r="E23" s="20"/>
      <c r="F23" s="21"/>
      <c r="G23" s="126"/>
      <c r="H23" s="127"/>
    </row>
    <row r="24" spans="1:8" s="22" customFormat="1" ht="15" customHeight="1">
      <c r="A24" s="220"/>
      <c r="B24" s="23"/>
      <c r="C24" s="221"/>
      <c r="D24" s="222"/>
      <c r="E24" s="20"/>
      <c r="F24" s="21"/>
      <c r="G24" s="126"/>
      <c r="H24" s="127"/>
    </row>
    <row r="25" spans="1:8" s="22" customFormat="1" ht="15" customHeight="1">
      <c r="A25" s="220"/>
      <c r="B25" s="23"/>
      <c r="C25" s="221"/>
      <c r="D25" s="222"/>
      <c r="E25" s="20"/>
      <c r="F25" s="21"/>
      <c r="G25" s="126"/>
      <c r="H25" s="127"/>
    </row>
    <row r="26" spans="1:8" s="22" customFormat="1" ht="15" customHeight="1">
      <c r="A26" s="220"/>
      <c r="B26" s="23"/>
      <c r="C26" s="221"/>
      <c r="D26" s="222"/>
      <c r="E26" s="20"/>
      <c r="F26" s="21"/>
      <c r="G26" s="126"/>
      <c r="H26" s="127"/>
    </row>
    <row r="27" spans="1:8" s="22" customFormat="1" ht="15" customHeight="1">
      <c r="A27" s="220"/>
      <c r="B27" s="23"/>
      <c r="C27" s="221"/>
      <c r="D27" s="222"/>
      <c r="E27" s="20"/>
      <c r="F27" s="21"/>
      <c r="G27" s="126"/>
      <c r="H27" s="127"/>
    </row>
    <row r="28" spans="1:8" s="22" customFormat="1" ht="15" customHeight="1">
      <c r="A28" s="220"/>
      <c r="B28" s="23"/>
      <c r="C28" s="221"/>
      <c r="D28" s="222"/>
      <c r="E28" s="20"/>
      <c r="F28" s="21"/>
      <c r="G28" s="126"/>
      <c r="H28" s="127"/>
    </row>
    <row r="29" spans="1:8" s="22" customFormat="1" ht="15" customHeight="1">
      <c r="A29" s="220"/>
      <c r="B29" s="23"/>
      <c r="C29" s="221"/>
      <c r="D29" s="222"/>
      <c r="E29" s="20"/>
      <c r="F29" s="21"/>
      <c r="G29" s="126"/>
      <c r="H29" s="127"/>
    </row>
    <row r="30" spans="1:8" s="22" customFormat="1" ht="15" customHeight="1">
      <c r="A30" s="220"/>
      <c r="B30" s="23"/>
      <c r="C30" s="221"/>
      <c r="D30" s="222"/>
      <c r="E30" s="20"/>
      <c r="F30" s="21"/>
      <c r="G30" s="126"/>
      <c r="H30" s="127"/>
    </row>
    <row r="31" spans="1:8" s="22" customFormat="1" ht="15" customHeight="1">
      <c r="A31" s="220"/>
      <c r="B31" s="23"/>
      <c r="C31" s="221"/>
      <c r="D31" s="222"/>
      <c r="E31" s="20"/>
      <c r="F31" s="21"/>
      <c r="G31" s="126"/>
      <c r="H31" s="127"/>
    </row>
    <row r="32" spans="1:8" s="22" customFormat="1" ht="15" customHeight="1">
      <c r="A32" s="220"/>
      <c r="B32" s="23"/>
      <c r="C32" s="221"/>
      <c r="D32" s="222"/>
      <c r="E32" s="20"/>
      <c r="F32" s="21"/>
      <c r="G32" s="126"/>
      <c r="H32" s="127"/>
    </row>
    <row r="33" spans="1:8" s="22" customFormat="1" ht="15" customHeight="1">
      <c r="A33" s="220"/>
      <c r="B33" s="23"/>
      <c r="C33" s="221"/>
      <c r="D33" s="222"/>
      <c r="E33" s="20"/>
      <c r="F33" s="21"/>
      <c r="G33" s="126"/>
      <c r="H33" s="127"/>
    </row>
    <row r="34" spans="1:8" s="22" customFormat="1" ht="15" customHeight="1">
      <c r="A34" s="220"/>
      <c r="B34" s="23"/>
      <c r="C34" s="221"/>
      <c r="D34" s="222"/>
      <c r="E34" s="20"/>
      <c r="F34" s="21"/>
      <c r="G34" s="126"/>
      <c r="H34" s="127"/>
    </row>
    <row r="35" spans="1:8" s="22" customFormat="1" ht="15" customHeight="1">
      <c r="A35" s="220"/>
      <c r="B35" s="23"/>
      <c r="C35" s="221"/>
      <c r="D35" s="222"/>
      <c r="E35" s="20"/>
      <c r="F35" s="21"/>
      <c r="G35" s="126"/>
      <c r="H35" s="127"/>
    </row>
    <row r="36" spans="1:8" s="22" customFormat="1" ht="15" customHeight="1">
      <c r="A36" s="220"/>
      <c r="B36" s="23"/>
      <c r="C36" s="221"/>
      <c r="D36" s="222"/>
      <c r="E36" s="20"/>
      <c r="F36" s="21"/>
      <c r="G36" s="126"/>
      <c r="H36" s="127"/>
    </row>
    <row r="37" spans="1:8" s="22" customFormat="1" ht="15" customHeight="1">
      <c r="A37" s="220"/>
      <c r="B37" s="23"/>
      <c r="C37" s="221"/>
      <c r="D37" s="222"/>
      <c r="E37" s="20"/>
      <c r="F37" s="21"/>
      <c r="G37" s="126"/>
      <c r="H37" s="127"/>
    </row>
    <row r="38" spans="1:8" s="22" customFormat="1" ht="15" customHeight="1">
      <c r="A38" s="220"/>
      <c r="B38" s="23"/>
      <c r="C38" s="221"/>
      <c r="D38" s="222"/>
      <c r="E38" s="20"/>
      <c r="F38" s="21"/>
      <c r="G38" s="126"/>
      <c r="H38" s="127"/>
    </row>
    <row r="39" spans="1:8" s="22" customFormat="1" ht="15" customHeight="1">
      <c r="A39" s="220"/>
      <c r="B39" s="23"/>
      <c r="C39" s="221"/>
      <c r="D39" s="222"/>
      <c r="E39" s="20"/>
      <c r="F39" s="21"/>
      <c r="G39" s="126"/>
      <c r="H39" s="127"/>
    </row>
    <row r="40" spans="1:8" s="22" customFormat="1" ht="15" customHeight="1">
      <c r="A40" s="220"/>
      <c r="B40" s="23"/>
      <c r="C40" s="221"/>
      <c r="D40" s="222"/>
      <c r="E40" s="20"/>
      <c r="F40" s="21"/>
      <c r="G40" s="126"/>
      <c r="H40" s="127"/>
    </row>
    <row r="41" spans="1:8" s="22" customFormat="1" ht="15" customHeight="1">
      <c r="A41" s="220"/>
      <c r="B41" s="23"/>
      <c r="C41" s="221"/>
      <c r="D41" s="222"/>
      <c r="E41" s="20"/>
      <c r="F41" s="21"/>
      <c r="G41" s="126"/>
      <c r="H41" s="127"/>
    </row>
    <row r="42" spans="1:8" s="22" customFormat="1" ht="15" customHeight="1">
      <c r="A42" s="220"/>
      <c r="B42" s="23"/>
      <c r="C42" s="221"/>
      <c r="D42" s="222"/>
      <c r="E42" s="20"/>
      <c r="F42" s="21"/>
      <c r="G42" s="126"/>
      <c r="H42" s="127"/>
    </row>
    <row r="43" spans="1:8" s="22" customFormat="1" ht="15" customHeight="1">
      <c r="A43" s="220"/>
      <c r="B43" s="23"/>
      <c r="C43" s="221"/>
      <c r="D43" s="222"/>
      <c r="E43" s="20"/>
      <c r="F43" s="21"/>
      <c r="G43" s="126"/>
      <c r="H43" s="127"/>
    </row>
    <row r="44" spans="1:8" s="22" customFormat="1" ht="15" customHeight="1">
      <c r="A44" s="220"/>
      <c r="B44" s="23"/>
      <c r="C44" s="221"/>
      <c r="D44" s="222"/>
      <c r="E44" s="20"/>
      <c r="F44" s="21"/>
      <c r="G44" s="126"/>
      <c r="H44" s="127"/>
    </row>
    <row r="45" spans="1:8" s="22" customFormat="1" ht="15" customHeight="1">
      <c r="A45" s="220"/>
      <c r="B45" s="23"/>
      <c r="C45" s="221"/>
      <c r="D45" s="222"/>
      <c r="E45" s="20"/>
      <c r="F45" s="21"/>
      <c r="G45" s="126"/>
      <c r="H45" s="127"/>
    </row>
    <row r="46" spans="1:8" s="22" customFormat="1" ht="15" customHeight="1">
      <c r="A46" s="220"/>
      <c r="B46" s="23"/>
      <c r="C46" s="221"/>
      <c r="D46" s="222"/>
      <c r="E46" s="20"/>
      <c r="F46" s="21"/>
      <c r="G46" s="126"/>
      <c r="H46" s="127"/>
    </row>
    <row r="47" spans="1:8" s="22" customFormat="1" ht="15" customHeight="1">
      <c r="A47" s="220"/>
      <c r="B47" s="23"/>
      <c r="C47" s="221"/>
      <c r="D47" s="222"/>
      <c r="E47" s="20"/>
      <c r="F47" s="21"/>
      <c r="G47" s="126"/>
      <c r="H47" s="127"/>
    </row>
    <row r="48" spans="1:8" s="22" customFormat="1" ht="15" customHeight="1">
      <c r="A48" s="220"/>
      <c r="B48" s="23"/>
      <c r="C48" s="221"/>
      <c r="D48" s="222"/>
      <c r="E48" s="20"/>
      <c r="F48" s="21"/>
      <c r="G48" s="126"/>
      <c r="H48" s="127"/>
    </row>
    <row r="49" spans="1:8" s="22" customFormat="1" ht="15" customHeight="1">
      <c r="A49" s="220"/>
      <c r="B49" s="23"/>
      <c r="C49" s="221"/>
      <c r="D49" s="222"/>
      <c r="E49" s="20"/>
      <c r="F49" s="21"/>
      <c r="G49" s="126"/>
      <c r="H49" s="127"/>
    </row>
    <row r="50" spans="1:8" s="22" customFormat="1" ht="15" customHeight="1">
      <c r="A50" s="220"/>
      <c r="B50" s="23"/>
      <c r="C50" s="221"/>
      <c r="D50" s="222"/>
      <c r="E50" s="20"/>
      <c r="F50" s="21"/>
      <c r="G50" s="126"/>
      <c r="H50" s="127"/>
    </row>
    <row r="51" spans="1:8" s="22" customFormat="1" ht="15" customHeight="1">
      <c r="A51" s="220"/>
      <c r="B51" s="23"/>
      <c r="C51" s="221"/>
      <c r="D51" s="222"/>
      <c r="E51" s="20"/>
      <c r="F51" s="21"/>
      <c r="G51" s="126"/>
      <c r="H51" s="127"/>
    </row>
    <row r="52" spans="1:8" s="22" customFormat="1" ht="15" customHeight="1">
      <c r="A52" s="220"/>
      <c r="B52" s="23"/>
      <c r="C52" s="221"/>
      <c r="D52" s="222"/>
      <c r="E52" s="20"/>
      <c r="F52" s="21"/>
      <c r="G52" s="126"/>
      <c r="H52" s="127"/>
    </row>
    <row r="53" spans="1:8" s="22" customFormat="1" ht="15" customHeight="1">
      <c r="A53" s="220"/>
      <c r="B53" s="23"/>
      <c r="C53" s="221"/>
      <c r="D53" s="222"/>
      <c r="E53" s="20"/>
      <c r="F53" s="21"/>
      <c r="G53" s="126"/>
      <c r="H53" s="127"/>
    </row>
    <row r="54" spans="1:8" s="22" customFormat="1" ht="15" customHeight="1">
      <c r="A54" s="220"/>
      <c r="B54" s="23"/>
      <c r="C54" s="221"/>
      <c r="D54" s="222"/>
      <c r="E54" s="20"/>
      <c r="F54" s="21"/>
      <c r="G54" s="126"/>
      <c r="H54" s="127"/>
    </row>
    <row r="55" spans="1:8" s="22" customFormat="1" ht="15" customHeight="1">
      <c r="A55" s="220"/>
      <c r="B55" s="23"/>
      <c r="C55" s="221"/>
      <c r="D55" s="222"/>
      <c r="E55" s="20"/>
      <c r="F55" s="21"/>
      <c r="G55" s="126"/>
      <c r="H55" s="127"/>
    </row>
    <row r="56" spans="1:8" s="22" customFormat="1" ht="15" customHeight="1">
      <c r="A56" s="220"/>
      <c r="B56" s="23"/>
      <c r="C56" s="221"/>
      <c r="D56" s="222"/>
      <c r="E56" s="20"/>
      <c r="F56" s="21"/>
      <c r="G56" s="126"/>
      <c r="H56" s="127"/>
    </row>
    <row r="57" spans="1:8" s="22" customFormat="1" ht="15" customHeight="1">
      <c r="A57" s="220"/>
      <c r="B57" s="23"/>
      <c r="C57" s="221"/>
      <c r="D57" s="222"/>
      <c r="E57" s="20"/>
      <c r="F57" s="21"/>
      <c r="G57" s="126"/>
      <c r="H57" s="127"/>
    </row>
    <row r="58" spans="1:8" s="22" customFormat="1" ht="15" customHeight="1">
      <c r="A58" s="220"/>
      <c r="B58" s="23"/>
      <c r="C58" s="221"/>
      <c r="D58" s="222"/>
      <c r="E58" s="20"/>
      <c r="F58" s="21"/>
      <c r="G58" s="126"/>
      <c r="H58" s="127"/>
    </row>
    <row r="59" spans="1:8" s="22" customFormat="1" ht="15" customHeight="1">
      <c r="A59" s="220"/>
      <c r="B59" s="23"/>
      <c r="C59" s="221"/>
      <c r="D59" s="222"/>
      <c r="E59" s="20"/>
      <c r="F59" s="21"/>
      <c r="G59" s="126"/>
      <c r="H59" s="127"/>
    </row>
    <row r="60" spans="1:8" s="22" customFormat="1" ht="15" customHeight="1">
      <c r="A60" s="220"/>
      <c r="B60" s="23"/>
      <c r="C60" s="221"/>
      <c r="D60" s="222"/>
      <c r="E60" s="20"/>
      <c r="F60" s="21"/>
      <c r="G60" s="126"/>
      <c r="H60" s="127"/>
    </row>
    <row r="61" spans="1:8" s="22" customFormat="1" ht="15" customHeight="1">
      <c r="A61" s="220"/>
      <c r="B61" s="23"/>
      <c r="C61" s="221"/>
      <c r="D61" s="222"/>
      <c r="E61" s="20"/>
      <c r="F61" s="21"/>
      <c r="G61" s="126"/>
      <c r="H61" s="127"/>
    </row>
    <row r="62" spans="1:8" s="22" customFormat="1" ht="15" customHeight="1">
      <c r="A62" s="220"/>
      <c r="B62" s="23"/>
      <c r="C62" s="221"/>
      <c r="D62" s="222"/>
      <c r="E62" s="20"/>
      <c r="F62" s="21"/>
      <c r="G62" s="126"/>
      <c r="H62" s="127"/>
    </row>
    <row r="63" spans="1:8" s="22" customFormat="1" ht="15" customHeight="1">
      <c r="A63" s="220"/>
      <c r="B63" s="23"/>
      <c r="C63" s="221"/>
      <c r="D63" s="222"/>
      <c r="E63" s="20"/>
      <c r="F63" s="21"/>
      <c r="G63" s="126"/>
      <c r="H63" s="127"/>
    </row>
    <row r="64" spans="1:8" s="22" customFormat="1" ht="15" customHeight="1">
      <c r="A64" s="220"/>
      <c r="B64" s="23"/>
      <c r="C64" s="221"/>
      <c r="D64" s="222"/>
      <c r="E64" s="20"/>
      <c r="F64" s="21"/>
      <c r="G64" s="126"/>
      <c r="H64" s="127"/>
    </row>
    <row r="65" spans="1:8" s="22" customFormat="1" ht="15" customHeight="1">
      <c r="A65" s="220"/>
      <c r="B65" s="23"/>
      <c r="C65" s="221"/>
      <c r="D65" s="222"/>
      <c r="E65" s="20"/>
      <c r="F65" s="21"/>
      <c r="G65" s="126"/>
      <c r="H65" s="127"/>
    </row>
    <row r="66" spans="1:8" s="22" customFormat="1" ht="15" customHeight="1">
      <c r="A66" s="220"/>
      <c r="B66" s="23"/>
      <c r="C66" s="221"/>
      <c r="D66" s="222"/>
      <c r="E66" s="20"/>
      <c r="F66" s="21"/>
      <c r="G66" s="126"/>
      <c r="H66" s="127"/>
    </row>
    <row r="67" spans="1:8" s="22" customFormat="1" ht="15" customHeight="1">
      <c r="A67" s="220"/>
      <c r="B67" s="23"/>
      <c r="C67" s="221"/>
      <c r="D67" s="222"/>
      <c r="E67" s="20"/>
      <c r="F67" s="21"/>
      <c r="G67" s="126"/>
      <c r="H67" s="127"/>
    </row>
    <row r="68" spans="1:8" s="22" customFormat="1" ht="15" customHeight="1">
      <c r="A68" s="220"/>
      <c r="B68" s="23"/>
      <c r="C68" s="221"/>
      <c r="D68" s="222"/>
      <c r="E68" s="20"/>
      <c r="F68" s="21"/>
      <c r="G68" s="126"/>
      <c r="H68" s="127"/>
    </row>
    <row r="69" spans="1:8" s="22" customFormat="1" ht="15" customHeight="1">
      <c r="A69" s="220"/>
      <c r="B69" s="23"/>
      <c r="C69" s="221"/>
      <c r="D69" s="222"/>
      <c r="E69" s="20"/>
      <c r="F69" s="21"/>
      <c r="G69" s="126"/>
      <c r="H69" s="127"/>
    </row>
    <row r="70" spans="1:8" s="22" customFormat="1" ht="15" customHeight="1">
      <c r="A70" s="220"/>
      <c r="B70" s="23"/>
      <c r="C70" s="221"/>
      <c r="D70" s="222"/>
      <c r="E70" s="20"/>
      <c r="F70" s="21"/>
      <c r="G70" s="126"/>
      <c r="H70" s="127"/>
    </row>
    <row r="71" spans="1:8" s="22" customFormat="1" ht="15" customHeight="1">
      <c r="A71" s="220"/>
      <c r="B71" s="23"/>
      <c r="C71" s="221"/>
      <c r="D71" s="222"/>
      <c r="E71" s="20"/>
      <c r="F71" s="21"/>
      <c r="G71" s="126"/>
      <c r="H71" s="127"/>
    </row>
    <row r="72" spans="1:8" s="22" customFormat="1" ht="15" customHeight="1">
      <c r="A72" s="220"/>
      <c r="B72" s="23"/>
      <c r="C72" s="221"/>
      <c r="D72" s="222"/>
      <c r="E72" s="20"/>
      <c r="F72" s="21"/>
      <c r="G72" s="126"/>
      <c r="H72" s="127"/>
    </row>
    <row r="73" spans="1:8" s="22" customFormat="1" ht="15" customHeight="1">
      <c r="A73" s="220"/>
      <c r="B73" s="23"/>
      <c r="C73" s="221"/>
      <c r="D73" s="222"/>
      <c r="E73" s="20"/>
      <c r="F73" s="21"/>
      <c r="G73" s="126"/>
      <c r="H73" s="127"/>
    </row>
    <row r="74" spans="1:8" s="22" customFormat="1" ht="15" customHeight="1">
      <c r="A74" s="220"/>
      <c r="B74" s="23"/>
      <c r="C74" s="221"/>
      <c r="D74" s="222"/>
      <c r="E74" s="20"/>
      <c r="F74" s="21"/>
      <c r="G74" s="126"/>
      <c r="H74" s="127"/>
    </row>
    <row r="75" spans="1:8" s="22" customFormat="1" ht="15" customHeight="1">
      <c r="A75" s="220"/>
      <c r="B75" s="23"/>
      <c r="C75" s="221"/>
      <c r="D75" s="222"/>
      <c r="E75" s="20"/>
      <c r="F75" s="21"/>
      <c r="G75" s="126"/>
      <c r="H75" s="127"/>
    </row>
    <row r="76" spans="1:8" s="22" customFormat="1" ht="15" customHeight="1">
      <c r="A76" s="220"/>
      <c r="B76" s="23"/>
      <c r="C76" s="221"/>
      <c r="D76" s="222"/>
      <c r="E76" s="20"/>
      <c r="F76" s="21"/>
      <c r="G76" s="126"/>
      <c r="H76" s="127"/>
    </row>
    <row r="77" spans="1:8" s="22" customFormat="1" ht="15" customHeight="1">
      <c r="A77" s="220"/>
      <c r="B77" s="23"/>
      <c r="C77" s="221"/>
      <c r="D77" s="222"/>
      <c r="E77" s="20"/>
      <c r="F77" s="21"/>
      <c r="G77" s="126"/>
      <c r="H77" s="127"/>
    </row>
    <row r="78" spans="1:8" s="22" customFormat="1" ht="15" customHeight="1">
      <c r="A78" s="220"/>
      <c r="B78" s="23"/>
      <c r="C78" s="221"/>
      <c r="D78" s="222"/>
      <c r="E78" s="20"/>
      <c r="F78" s="21"/>
      <c r="G78" s="126"/>
      <c r="H78" s="127"/>
    </row>
    <row r="79" spans="1:8" s="22" customFormat="1" ht="15" customHeight="1">
      <c r="A79" s="220"/>
      <c r="B79" s="23"/>
      <c r="C79" s="221"/>
      <c r="D79" s="222"/>
      <c r="E79" s="20"/>
      <c r="F79" s="21"/>
      <c r="G79" s="126"/>
      <c r="H79" s="127"/>
    </row>
    <row r="80" spans="1:8" s="22" customFormat="1" ht="15" customHeight="1">
      <c r="A80" s="220"/>
      <c r="B80" s="23"/>
      <c r="C80" s="221"/>
      <c r="D80" s="222"/>
      <c r="E80" s="20"/>
      <c r="F80" s="21"/>
      <c r="G80" s="126"/>
      <c r="H80" s="127"/>
    </row>
    <row r="81" spans="1:8" s="22" customFormat="1" ht="15" customHeight="1">
      <c r="A81" s="220"/>
      <c r="B81" s="23"/>
      <c r="C81" s="221"/>
      <c r="D81" s="222"/>
      <c r="E81" s="20"/>
      <c r="F81" s="21"/>
      <c r="G81" s="126"/>
      <c r="H81" s="127"/>
    </row>
    <row r="82" spans="1:8" s="22" customFormat="1" ht="15" customHeight="1">
      <c r="A82" s="220"/>
      <c r="B82" s="23"/>
      <c r="C82" s="221"/>
      <c r="D82" s="222"/>
      <c r="E82" s="20"/>
      <c r="F82" s="21"/>
      <c r="G82" s="126"/>
      <c r="H82" s="127"/>
    </row>
    <row r="83" spans="1:8" s="22" customFormat="1" ht="15" customHeight="1">
      <c r="A83" s="220"/>
      <c r="B83" s="23"/>
      <c r="C83" s="221"/>
      <c r="D83" s="222"/>
      <c r="E83" s="20"/>
      <c r="F83" s="21"/>
      <c r="G83" s="126"/>
      <c r="H83" s="127"/>
    </row>
    <row r="84" spans="1:8" s="22" customFormat="1" ht="15" customHeight="1">
      <c r="A84" s="220"/>
      <c r="B84" s="23"/>
      <c r="C84" s="221"/>
      <c r="D84" s="222"/>
      <c r="E84" s="20"/>
      <c r="F84" s="21"/>
      <c r="G84" s="126"/>
      <c r="H84" s="127"/>
    </row>
    <row r="85" spans="1:8" s="22" customFormat="1" ht="15" customHeight="1">
      <c r="A85" s="220"/>
      <c r="B85" s="23"/>
      <c r="C85" s="221"/>
      <c r="D85" s="222"/>
      <c r="E85" s="20"/>
      <c r="F85" s="21"/>
      <c r="G85" s="126"/>
      <c r="H85" s="127"/>
    </row>
    <row r="86" spans="1:8" s="22" customFormat="1" ht="15" customHeight="1">
      <c r="A86" s="220"/>
      <c r="B86" s="23"/>
      <c r="C86" s="221"/>
      <c r="D86" s="222"/>
      <c r="E86" s="20"/>
      <c r="F86" s="21"/>
      <c r="G86" s="126"/>
      <c r="H86" s="127"/>
    </row>
    <row r="87" spans="1:8" s="22" customFormat="1" ht="15" customHeight="1">
      <c r="A87" s="220"/>
      <c r="B87" s="23"/>
      <c r="C87" s="221"/>
      <c r="D87" s="222"/>
      <c r="E87" s="20"/>
      <c r="F87" s="21"/>
      <c r="G87" s="126"/>
      <c r="H87" s="127"/>
    </row>
    <row r="88" spans="1:8" s="22" customFormat="1" ht="15" customHeight="1">
      <c r="A88" s="220"/>
      <c r="B88" s="23"/>
      <c r="C88" s="221"/>
      <c r="D88" s="222"/>
      <c r="E88" s="20"/>
      <c r="F88" s="21"/>
      <c r="G88" s="126"/>
      <c r="H88" s="127"/>
    </row>
    <row r="89" spans="1:8" s="22" customFormat="1" ht="15" customHeight="1">
      <c r="A89" s="220"/>
      <c r="B89" s="23"/>
      <c r="C89" s="221"/>
      <c r="D89" s="222"/>
      <c r="E89" s="20"/>
      <c r="F89" s="21"/>
      <c r="G89" s="126"/>
      <c r="H89" s="127"/>
    </row>
    <row r="90" spans="1:8" s="22" customFormat="1" ht="15" customHeight="1">
      <c r="A90" s="220"/>
      <c r="B90" s="23"/>
      <c r="C90" s="221"/>
      <c r="D90" s="222"/>
      <c r="E90" s="20"/>
      <c r="F90" s="21"/>
      <c r="G90" s="126"/>
      <c r="H90" s="127"/>
    </row>
    <row r="91" spans="1:8" s="22" customFormat="1" ht="15" customHeight="1">
      <c r="A91" s="220"/>
      <c r="B91" s="23"/>
      <c r="C91" s="221"/>
      <c r="D91" s="222"/>
      <c r="E91" s="20"/>
      <c r="F91" s="21"/>
      <c r="G91" s="126"/>
      <c r="H91" s="127"/>
    </row>
    <row r="92" spans="1:8" s="22" customFormat="1" ht="15" customHeight="1">
      <c r="A92" s="220"/>
      <c r="B92" s="23"/>
      <c r="C92" s="221"/>
      <c r="D92" s="222"/>
      <c r="E92" s="20"/>
      <c r="F92" s="21"/>
      <c r="G92" s="126"/>
      <c r="H92" s="127"/>
    </row>
    <row r="93" spans="1:8" s="22" customFormat="1" ht="15" customHeight="1">
      <c r="A93" s="220"/>
      <c r="B93" s="23"/>
      <c r="C93" s="221"/>
      <c r="D93" s="222"/>
      <c r="E93" s="20"/>
      <c r="F93" s="21"/>
      <c r="G93" s="126"/>
      <c r="H93" s="127"/>
    </row>
    <row r="94" spans="1:8" s="22" customFormat="1" ht="15" customHeight="1">
      <c r="A94" s="220"/>
      <c r="B94" s="23"/>
      <c r="C94" s="221"/>
      <c r="D94" s="222"/>
      <c r="E94" s="20"/>
      <c r="F94" s="21"/>
      <c r="G94" s="126"/>
      <c r="H94" s="127"/>
    </row>
    <row r="95" spans="1:8" s="22" customFormat="1" ht="15" customHeight="1">
      <c r="A95" s="220"/>
      <c r="B95" s="23"/>
      <c r="C95" s="221"/>
      <c r="D95" s="222"/>
      <c r="E95" s="20"/>
      <c r="F95" s="21"/>
      <c r="G95" s="126"/>
      <c r="H95" s="127"/>
    </row>
    <row r="96" spans="1:8" s="22" customFormat="1" ht="15" customHeight="1">
      <c r="A96" s="220"/>
      <c r="B96" s="23"/>
      <c r="C96" s="221"/>
      <c r="D96" s="222"/>
      <c r="E96" s="20"/>
      <c r="F96" s="21"/>
      <c r="G96" s="126"/>
      <c r="H96" s="127"/>
    </row>
    <row r="97" spans="1:8" s="22" customFormat="1" ht="15" customHeight="1">
      <c r="A97" s="220"/>
      <c r="B97" s="23"/>
      <c r="C97" s="221"/>
      <c r="D97" s="222"/>
      <c r="E97" s="20"/>
      <c r="F97" s="21"/>
      <c r="G97" s="126"/>
      <c r="H97" s="127"/>
    </row>
    <row r="98" spans="1:8" s="22" customFormat="1" ht="15" customHeight="1">
      <c r="A98" s="220"/>
      <c r="B98" s="23"/>
      <c r="C98" s="221"/>
      <c r="D98" s="222"/>
      <c r="E98" s="20"/>
      <c r="F98" s="21"/>
      <c r="G98" s="126"/>
      <c r="H98" s="127"/>
    </row>
    <row r="99" spans="1:8" s="22" customFormat="1" ht="15" customHeight="1">
      <c r="A99" s="220"/>
      <c r="B99" s="23"/>
      <c r="C99" s="221"/>
      <c r="D99" s="222"/>
      <c r="E99" s="20"/>
      <c r="F99" s="21"/>
      <c r="G99" s="126"/>
      <c r="H99" s="127"/>
    </row>
    <row r="100" spans="1:8" s="22" customFormat="1" ht="15" customHeight="1">
      <c r="A100" s="220"/>
      <c r="B100" s="23"/>
      <c r="C100" s="221"/>
      <c r="D100" s="222"/>
      <c r="E100" s="20"/>
      <c r="F100" s="21"/>
      <c r="G100" s="126"/>
      <c r="H100" s="127"/>
    </row>
    <row r="101" spans="1:8" s="22" customFormat="1" ht="15" customHeight="1">
      <c r="A101" s="220"/>
      <c r="B101" s="23"/>
      <c r="C101" s="221"/>
      <c r="D101" s="222"/>
      <c r="E101" s="20"/>
      <c r="F101" s="21"/>
      <c r="G101" s="126"/>
      <c r="H101" s="127"/>
    </row>
    <row r="102" spans="1:8" s="22" customFormat="1" ht="15" customHeight="1">
      <c r="A102" s="220"/>
      <c r="B102" s="23"/>
      <c r="C102" s="221"/>
      <c r="D102" s="222"/>
      <c r="E102" s="20"/>
      <c r="F102" s="21"/>
      <c r="G102" s="126"/>
      <c r="H102" s="127"/>
    </row>
    <row r="103" spans="1:8" s="22" customFormat="1" ht="15" customHeight="1">
      <c r="A103" s="220"/>
      <c r="B103" s="23"/>
      <c r="C103" s="221"/>
      <c r="D103" s="222"/>
      <c r="E103" s="20"/>
      <c r="F103" s="21"/>
      <c r="G103" s="126"/>
      <c r="H103" s="127"/>
    </row>
    <row r="104" spans="1:8" s="22" customFormat="1" ht="15" customHeight="1">
      <c r="A104" s="220"/>
      <c r="B104" s="23"/>
      <c r="C104" s="221"/>
      <c r="D104" s="222"/>
      <c r="E104" s="20"/>
      <c r="F104" s="21"/>
      <c r="G104" s="126"/>
      <c r="H104" s="127"/>
    </row>
    <row r="105" spans="1:8" s="22" customFormat="1" ht="15" customHeight="1">
      <c r="A105" s="220"/>
      <c r="B105" s="23"/>
      <c r="C105" s="221"/>
      <c r="D105" s="222"/>
      <c r="E105" s="20"/>
      <c r="F105" s="21"/>
      <c r="G105" s="126"/>
      <c r="H105" s="127"/>
    </row>
    <row r="106" spans="1:8" s="22" customFormat="1" ht="15" customHeight="1">
      <c r="A106" s="220"/>
      <c r="B106" s="23"/>
      <c r="C106" s="221"/>
      <c r="D106" s="222"/>
      <c r="E106" s="20"/>
      <c r="F106" s="21"/>
      <c r="G106" s="126"/>
      <c r="H106" s="127"/>
    </row>
    <row r="107" spans="1:8" s="22" customFormat="1" ht="15" customHeight="1">
      <c r="A107" s="220"/>
      <c r="B107" s="23"/>
      <c r="C107" s="221"/>
      <c r="D107" s="222"/>
      <c r="E107" s="20"/>
      <c r="F107" s="21"/>
      <c r="G107" s="126"/>
      <c r="H107" s="127"/>
    </row>
    <row r="108" spans="1:8" s="22" customFormat="1" ht="15" customHeight="1">
      <c r="A108" s="220"/>
      <c r="B108" s="23"/>
      <c r="C108" s="221"/>
      <c r="D108" s="222"/>
      <c r="E108" s="20"/>
      <c r="F108" s="21"/>
      <c r="G108" s="126"/>
      <c r="H108" s="127"/>
    </row>
    <row r="109" spans="1:8" s="22" customFormat="1" ht="15" customHeight="1">
      <c r="A109" s="220"/>
      <c r="B109" s="23"/>
      <c r="C109" s="221"/>
      <c r="D109" s="222"/>
      <c r="E109" s="20"/>
      <c r="F109" s="21"/>
      <c r="G109" s="126"/>
      <c r="H109" s="127"/>
    </row>
    <row r="110" spans="1:8" s="22" customFormat="1" ht="15" customHeight="1">
      <c r="A110" s="220"/>
      <c r="B110" s="23"/>
      <c r="C110" s="221"/>
      <c r="D110" s="222"/>
      <c r="E110" s="20"/>
      <c r="F110" s="21"/>
      <c r="G110" s="126"/>
      <c r="H110" s="127"/>
    </row>
    <row r="111" spans="1:8" s="22" customFormat="1" ht="15" customHeight="1">
      <c r="A111" s="220"/>
      <c r="B111" s="23"/>
      <c r="C111" s="221"/>
      <c r="D111" s="222"/>
      <c r="E111" s="20"/>
      <c r="F111" s="21"/>
      <c r="G111" s="126"/>
      <c r="H111" s="127"/>
    </row>
    <row r="112" spans="1:8" s="22" customFormat="1" ht="15" customHeight="1">
      <c r="A112" s="220"/>
      <c r="B112" s="23"/>
      <c r="C112" s="221"/>
      <c r="D112" s="222"/>
      <c r="E112" s="20"/>
      <c r="F112" s="21"/>
      <c r="G112" s="126"/>
      <c r="H112" s="127"/>
    </row>
    <row r="113" spans="1:8" s="22" customFormat="1" ht="15" customHeight="1">
      <c r="A113" s="220"/>
      <c r="B113" s="23"/>
      <c r="C113" s="221"/>
      <c r="D113" s="222"/>
      <c r="E113" s="20"/>
      <c r="F113" s="21"/>
      <c r="G113" s="126"/>
      <c r="H113" s="127"/>
    </row>
    <row r="114" spans="1:8" s="22" customFormat="1" ht="15" customHeight="1">
      <c r="A114" s="220"/>
      <c r="B114" s="23"/>
      <c r="C114" s="221"/>
      <c r="D114" s="222"/>
      <c r="E114" s="20"/>
      <c r="F114" s="21"/>
      <c r="G114" s="126"/>
      <c r="H114" s="127"/>
    </row>
    <row r="115" spans="1:8" s="22" customFormat="1" ht="15" customHeight="1">
      <c r="A115" s="220"/>
      <c r="B115" s="23"/>
      <c r="C115" s="221"/>
      <c r="D115" s="222"/>
      <c r="E115" s="20"/>
      <c r="F115" s="21"/>
      <c r="G115" s="126"/>
      <c r="H115" s="127"/>
    </row>
    <row r="116" spans="1:8" s="22" customFormat="1" ht="15" customHeight="1">
      <c r="A116" s="220"/>
      <c r="B116" s="23"/>
      <c r="C116" s="221"/>
      <c r="D116" s="222"/>
      <c r="E116" s="20"/>
      <c r="F116" s="21"/>
      <c r="G116" s="126"/>
      <c r="H116" s="127"/>
    </row>
    <row r="117" spans="1:8" s="22" customFormat="1" ht="15" customHeight="1">
      <c r="A117" s="220"/>
      <c r="B117" s="23"/>
      <c r="C117" s="221"/>
      <c r="D117" s="222"/>
      <c r="E117" s="20"/>
      <c r="F117" s="21"/>
      <c r="G117" s="126"/>
      <c r="H117" s="127"/>
    </row>
    <row r="118" spans="1:8" s="22" customFormat="1" ht="15" customHeight="1">
      <c r="A118" s="220"/>
      <c r="B118" s="23"/>
      <c r="C118" s="221"/>
      <c r="D118" s="222"/>
      <c r="E118" s="20"/>
      <c r="F118" s="21"/>
      <c r="G118" s="126"/>
      <c r="H118" s="127"/>
    </row>
    <row r="119" spans="1:8" s="22" customFormat="1" ht="15" customHeight="1">
      <c r="A119" s="220"/>
      <c r="B119" s="23"/>
      <c r="C119" s="221"/>
      <c r="D119" s="222"/>
      <c r="E119" s="20"/>
      <c r="F119" s="21"/>
      <c r="G119" s="126"/>
      <c r="H119" s="127"/>
    </row>
    <row r="120" spans="1:8" s="22" customFormat="1" ht="15" customHeight="1">
      <c r="A120" s="220"/>
      <c r="B120" s="23"/>
      <c r="C120" s="221"/>
      <c r="D120" s="222"/>
      <c r="E120" s="20"/>
      <c r="F120" s="21"/>
      <c r="G120" s="126"/>
      <c r="H120" s="127"/>
    </row>
    <row r="121" spans="1:8" s="22" customFormat="1" ht="15" customHeight="1">
      <c r="A121" s="220"/>
      <c r="B121" s="23"/>
      <c r="C121" s="221"/>
      <c r="D121" s="222"/>
      <c r="E121" s="20"/>
      <c r="F121" s="21"/>
      <c r="G121" s="126"/>
      <c r="H121" s="127"/>
    </row>
    <row r="122" spans="1:8" s="22" customFormat="1" ht="15" customHeight="1">
      <c r="A122" s="220"/>
      <c r="B122" s="23"/>
      <c r="C122" s="221"/>
      <c r="D122" s="222"/>
      <c r="E122" s="20"/>
      <c r="F122" s="21"/>
      <c r="G122" s="126"/>
      <c r="H122" s="127"/>
    </row>
    <row r="123" spans="1:8" s="22" customFormat="1" ht="15" customHeight="1">
      <c r="A123" s="220"/>
      <c r="B123" s="23"/>
      <c r="C123" s="221"/>
      <c r="D123" s="222"/>
      <c r="E123" s="20"/>
      <c r="F123" s="21"/>
      <c r="G123" s="126"/>
      <c r="H123" s="127"/>
    </row>
    <row r="124" spans="1:8" s="22" customFormat="1" ht="15" customHeight="1">
      <c r="A124" s="220"/>
      <c r="B124" s="23"/>
      <c r="C124" s="221"/>
      <c r="D124" s="222"/>
      <c r="E124" s="20"/>
      <c r="F124" s="21"/>
      <c r="G124" s="126"/>
      <c r="H124" s="127"/>
    </row>
    <row r="125" spans="1:8" s="22" customFormat="1" ht="15" customHeight="1">
      <c r="A125" s="220"/>
      <c r="B125" s="23"/>
      <c r="C125" s="221"/>
      <c r="D125" s="222"/>
      <c r="E125" s="20"/>
      <c r="F125" s="21"/>
      <c r="G125" s="126"/>
      <c r="H125" s="127"/>
    </row>
    <row r="126" spans="1:8" s="22" customFormat="1" ht="15" customHeight="1">
      <c r="A126" s="220"/>
      <c r="B126" s="23"/>
      <c r="C126" s="221"/>
      <c r="D126" s="222"/>
      <c r="E126" s="20"/>
      <c r="F126" s="21"/>
      <c r="G126" s="126"/>
      <c r="H126" s="127"/>
    </row>
    <row r="127" spans="1:8" s="22" customFormat="1" ht="15" customHeight="1">
      <c r="A127" s="220"/>
      <c r="B127" s="23"/>
      <c r="C127" s="221"/>
      <c r="D127" s="222"/>
      <c r="E127" s="20"/>
      <c r="F127" s="21"/>
      <c r="G127" s="126"/>
      <c r="H127" s="127"/>
    </row>
    <row r="128" spans="1:8" s="22" customFormat="1" ht="15" customHeight="1">
      <c r="A128" s="220"/>
      <c r="B128" s="23"/>
      <c r="C128" s="221"/>
      <c r="D128" s="222"/>
      <c r="E128" s="20"/>
      <c r="F128" s="21"/>
      <c r="G128" s="126"/>
      <c r="H128" s="127"/>
    </row>
    <row r="129" spans="1:8" s="22" customFormat="1" ht="15" customHeight="1">
      <c r="A129" s="220"/>
      <c r="B129" s="23"/>
      <c r="C129" s="221"/>
      <c r="D129" s="222"/>
      <c r="E129" s="20"/>
      <c r="F129" s="21"/>
      <c r="G129" s="126"/>
      <c r="H129" s="127"/>
    </row>
    <row r="130" spans="1:8" s="22" customFormat="1" ht="15" customHeight="1">
      <c r="A130" s="220"/>
      <c r="B130" s="23"/>
      <c r="C130" s="221"/>
      <c r="D130" s="222"/>
      <c r="E130" s="20"/>
      <c r="F130" s="21"/>
      <c r="G130" s="126"/>
      <c r="H130" s="127"/>
    </row>
    <row r="131" spans="1:8" s="22" customFormat="1" ht="15" customHeight="1">
      <c r="A131" s="220"/>
      <c r="B131" s="23"/>
      <c r="C131" s="221"/>
      <c r="D131" s="222"/>
      <c r="E131" s="20"/>
      <c r="F131" s="21"/>
      <c r="G131" s="126"/>
      <c r="H131" s="127"/>
    </row>
    <row r="132" spans="1:8" s="22" customFormat="1" ht="15" customHeight="1">
      <c r="A132" s="220"/>
      <c r="B132" s="23"/>
      <c r="C132" s="221"/>
      <c r="D132" s="222"/>
      <c r="E132" s="20"/>
      <c r="F132" s="21"/>
      <c r="G132" s="126"/>
      <c r="H132" s="127"/>
    </row>
    <row r="133" spans="1:8" s="22" customFormat="1" ht="15" customHeight="1">
      <c r="A133" s="220"/>
      <c r="B133" s="23"/>
      <c r="C133" s="221"/>
      <c r="D133" s="222"/>
      <c r="E133" s="20"/>
      <c r="F133" s="21"/>
      <c r="G133" s="126"/>
      <c r="H133" s="127"/>
    </row>
    <row r="134" spans="1:8" s="22" customFormat="1" ht="15" customHeight="1">
      <c r="A134" s="220"/>
      <c r="B134" s="23"/>
      <c r="C134" s="221"/>
      <c r="D134" s="222"/>
      <c r="E134" s="20"/>
      <c r="F134" s="21"/>
      <c r="G134" s="126"/>
      <c r="H134" s="127"/>
    </row>
    <row r="135" spans="1:8" s="22" customFormat="1" ht="15" customHeight="1">
      <c r="A135" s="220"/>
      <c r="B135" s="23"/>
      <c r="C135" s="221"/>
      <c r="D135" s="222"/>
      <c r="E135" s="20"/>
      <c r="F135" s="21"/>
      <c r="G135" s="126"/>
      <c r="H135" s="127"/>
    </row>
    <row r="136" spans="1:8" s="22" customFormat="1" ht="15" customHeight="1">
      <c r="A136" s="220"/>
      <c r="B136" s="23"/>
      <c r="C136" s="221"/>
      <c r="D136" s="222"/>
      <c r="E136" s="20"/>
      <c r="F136" s="21"/>
      <c r="G136" s="126"/>
      <c r="H136" s="127"/>
    </row>
    <row r="137" spans="1:8" s="22" customFormat="1" ht="15" customHeight="1">
      <c r="A137" s="220"/>
      <c r="B137" s="23"/>
      <c r="C137" s="221"/>
      <c r="D137" s="222"/>
      <c r="E137" s="20"/>
      <c r="F137" s="21"/>
      <c r="G137" s="126"/>
      <c r="H137" s="127"/>
    </row>
    <row r="138" spans="1:8" s="22" customFormat="1" ht="15" customHeight="1">
      <c r="A138" s="220"/>
      <c r="B138" s="23"/>
      <c r="C138" s="221"/>
      <c r="D138" s="222"/>
      <c r="E138" s="20"/>
      <c r="F138" s="21"/>
      <c r="G138" s="126"/>
      <c r="H138" s="127"/>
    </row>
    <row r="139" spans="1:8" s="22" customFormat="1" ht="15" customHeight="1">
      <c r="A139" s="220"/>
      <c r="B139" s="23"/>
      <c r="C139" s="221"/>
      <c r="D139" s="222"/>
      <c r="E139" s="20"/>
      <c r="F139" s="21"/>
      <c r="G139" s="126"/>
      <c r="H139" s="127"/>
    </row>
    <row r="140" spans="1:8" s="22" customFormat="1" ht="15" customHeight="1">
      <c r="A140" s="220"/>
      <c r="B140" s="23"/>
      <c r="C140" s="221"/>
      <c r="D140" s="222"/>
      <c r="E140" s="20"/>
      <c r="F140" s="21"/>
      <c r="G140" s="126"/>
      <c r="H140" s="127"/>
    </row>
    <row r="141" spans="1:8" s="22" customFormat="1" ht="15" customHeight="1">
      <c r="A141" s="220"/>
      <c r="B141" s="23"/>
      <c r="C141" s="221"/>
      <c r="D141" s="222"/>
      <c r="E141" s="20"/>
      <c r="F141" s="21"/>
      <c r="G141" s="126"/>
      <c r="H141" s="127"/>
    </row>
    <row r="142" spans="1:8" s="22" customFormat="1" ht="15" customHeight="1">
      <c r="A142" s="220"/>
      <c r="B142" s="23"/>
      <c r="C142" s="221"/>
      <c r="D142" s="222"/>
      <c r="E142" s="20"/>
      <c r="F142" s="21"/>
      <c r="G142" s="126"/>
      <c r="H142" s="127"/>
    </row>
    <row r="143" spans="1:8" s="22" customFormat="1" ht="15" customHeight="1">
      <c r="A143" s="220"/>
      <c r="B143" s="23"/>
      <c r="C143" s="221"/>
      <c r="D143" s="222"/>
      <c r="E143" s="20"/>
      <c r="F143" s="21"/>
      <c r="G143" s="126"/>
      <c r="H143" s="127"/>
    </row>
    <row r="144" spans="1:8" s="22" customFormat="1" ht="15" customHeight="1">
      <c r="A144" s="220"/>
      <c r="B144" s="23"/>
      <c r="C144" s="221"/>
      <c r="D144" s="222"/>
      <c r="E144" s="20"/>
      <c r="F144" s="21"/>
      <c r="G144" s="126"/>
      <c r="H144" s="127"/>
    </row>
    <row r="145" spans="1:8" s="22" customFormat="1" ht="15" customHeight="1">
      <c r="A145" s="220"/>
      <c r="B145" s="23"/>
      <c r="C145" s="221"/>
      <c r="D145" s="222"/>
      <c r="E145" s="20"/>
      <c r="F145" s="21"/>
      <c r="G145" s="126"/>
      <c r="H145" s="127"/>
    </row>
    <row r="146" spans="1:8" s="22" customFormat="1" ht="15" customHeight="1">
      <c r="A146" s="220"/>
      <c r="B146" s="23"/>
      <c r="C146" s="221"/>
      <c r="D146" s="222"/>
      <c r="E146" s="20"/>
      <c r="F146" s="21"/>
      <c r="G146" s="126"/>
      <c r="H146" s="127"/>
    </row>
    <row r="147" spans="1:8" s="22" customFormat="1" ht="15" customHeight="1">
      <c r="A147" s="220"/>
      <c r="B147" s="23"/>
      <c r="C147" s="221"/>
      <c r="D147" s="222"/>
      <c r="E147" s="20"/>
      <c r="F147" s="21"/>
      <c r="G147" s="126"/>
      <c r="H147" s="127"/>
    </row>
    <row r="148" spans="1:8" s="22" customFormat="1" ht="15" customHeight="1">
      <c r="A148" s="220"/>
      <c r="B148" s="23"/>
      <c r="C148" s="221"/>
      <c r="D148" s="222"/>
      <c r="E148" s="20"/>
      <c r="F148" s="21"/>
      <c r="G148" s="126"/>
      <c r="H148" s="127"/>
    </row>
    <row r="149" spans="1:8" s="22" customFormat="1" ht="15" customHeight="1">
      <c r="A149" s="220"/>
      <c r="B149" s="23"/>
      <c r="C149" s="221"/>
      <c r="D149" s="222"/>
      <c r="E149" s="20"/>
      <c r="F149" s="21"/>
      <c r="G149" s="126"/>
      <c r="H149" s="127"/>
    </row>
    <row r="150" spans="1:8" s="22" customFormat="1" ht="15" customHeight="1">
      <c r="A150" s="220"/>
      <c r="B150" s="23"/>
      <c r="C150" s="221"/>
      <c r="D150" s="222"/>
      <c r="E150" s="20"/>
      <c r="F150" s="21"/>
      <c r="G150" s="126"/>
      <c r="H150" s="127"/>
    </row>
    <row r="151" spans="1:8" s="22" customFormat="1" ht="15" customHeight="1">
      <c r="A151" s="220"/>
      <c r="B151" s="23"/>
      <c r="C151" s="221"/>
      <c r="D151" s="222"/>
      <c r="E151" s="20"/>
      <c r="F151" s="21"/>
      <c r="G151" s="126"/>
      <c r="H151" s="127"/>
    </row>
    <row r="152" spans="1:8" s="22" customFormat="1" ht="15" customHeight="1">
      <c r="A152" s="220"/>
      <c r="B152" s="23"/>
      <c r="C152" s="221"/>
      <c r="D152" s="222"/>
      <c r="E152" s="20"/>
      <c r="F152" s="21"/>
      <c r="G152" s="126"/>
      <c r="H152" s="127"/>
    </row>
    <row r="153" spans="1:8" s="22" customFormat="1" ht="15" customHeight="1">
      <c r="A153" s="220"/>
      <c r="B153" s="23"/>
      <c r="C153" s="221"/>
      <c r="D153" s="222"/>
      <c r="E153" s="20"/>
      <c r="F153" s="21"/>
      <c r="G153" s="126"/>
      <c r="H153" s="127"/>
    </row>
    <row r="154" spans="1:8" s="22" customFormat="1" ht="15" customHeight="1">
      <c r="A154" s="220"/>
      <c r="B154" s="23"/>
      <c r="C154" s="221"/>
      <c r="D154" s="222"/>
      <c r="E154" s="20"/>
      <c r="F154" s="21"/>
      <c r="G154" s="126"/>
      <c r="H154" s="127"/>
    </row>
    <row r="155" spans="1:8" s="22" customFormat="1" ht="15" customHeight="1">
      <c r="A155" s="220"/>
      <c r="B155" s="23"/>
      <c r="C155" s="221"/>
      <c r="D155" s="222"/>
      <c r="E155" s="20"/>
      <c r="F155" s="21"/>
      <c r="G155" s="126"/>
      <c r="H155" s="127"/>
    </row>
    <row r="156" spans="1:8" s="22" customFormat="1" ht="15" customHeight="1">
      <c r="A156" s="220"/>
      <c r="B156" s="23"/>
      <c r="C156" s="221"/>
      <c r="D156" s="222"/>
      <c r="E156" s="20"/>
      <c r="F156" s="21"/>
      <c r="G156" s="126"/>
      <c r="H156" s="127"/>
    </row>
    <row r="157" spans="1:8" s="22" customFormat="1" ht="15" customHeight="1">
      <c r="A157" s="220"/>
      <c r="B157" s="23"/>
      <c r="C157" s="221"/>
      <c r="D157" s="222"/>
      <c r="E157" s="20"/>
      <c r="F157" s="21"/>
      <c r="G157" s="126"/>
      <c r="H157" s="127"/>
    </row>
    <row r="158" spans="1:8" s="22" customFormat="1" ht="15" customHeight="1">
      <c r="A158" s="220"/>
      <c r="B158" s="23"/>
      <c r="C158" s="221"/>
      <c r="D158" s="222"/>
      <c r="E158" s="20"/>
      <c r="F158" s="21"/>
      <c r="G158" s="126"/>
      <c r="H158" s="127"/>
    </row>
    <row r="159" spans="1:8" s="22" customFormat="1" ht="15" customHeight="1">
      <c r="A159" s="220"/>
      <c r="B159" s="23"/>
      <c r="C159" s="221"/>
      <c r="D159" s="222"/>
      <c r="E159" s="20"/>
      <c r="F159" s="21"/>
      <c r="G159" s="126"/>
      <c r="H159" s="127"/>
    </row>
    <row r="160" spans="1:8" s="22" customFormat="1" ht="15" customHeight="1">
      <c r="A160" s="220"/>
      <c r="B160" s="23"/>
      <c r="C160" s="221"/>
      <c r="D160" s="222"/>
      <c r="E160" s="20"/>
      <c r="F160" s="21"/>
      <c r="G160" s="126"/>
      <c r="H160" s="127"/>
    </row>
    <row r="161" spans="1:8" s="22" customFormat="1" ht="15" customHeight="1">
      <c r="A161" s="220"/>
      <c r="B161" s="23"/>
      <c r="C161" s="221"/>
      <c r="D161" s="222"/>
      <c r="E161" s="20"/>
      <c r="F161" s="21"/>
      <c r="G161" s="126"/>
      <c r="H161" s="127"/>
    </row>
    <row r="162" spans="1:8" s="22" customFormat="1" ht="15" customHeight="1">
      <c r="A162" s="220"/>
      <c r="B162" s="23"/>
      <c r="C162" s="221"/>
      <c r="D162" s="222"/>
      <c r="E162" s="20"/>
      <c r="F162" s="21"/>
      <c r="G162" s="126"/>
      <c r="H162" s="127"/>
    </row>
    <row r="163" spans="1:8" s="22" customFormat="1" ht="15" customHeight="1">
      <c r="A163" s="220"/>
      <c r="B163" s="23"/>
      <c r="C163" s="221"/>
      <c r="D163" s="222"/>
      <c r="E163" s="20"/>
      <c r="F163" s="21"/>
      <c r="G163" s="126"/>
      <c r="H163" s="127"/>
    </row>
    <row r="164" spans="1:8" s="22" customFormat="1" ht="15" customHeight="1">
      <c r="A164" s="220"/>
      <c r="B164" s="23"/>
      <c r="C164" s="221"/>
      <c r="D164" s="222"/>
      <c r="E164" s="20"/>
      <c r="F164" s="21"/>
      <c r="G164" s="126"/>
      <c r="H164" s="127"/>
    </row>
    <row r="165" spans="1:8" s="22" customFormat="1" ht="15" customHeight="1">
      <c r="A165" s="220"/>
      <c r="B165" s="23"/>
      <c r="C165" s="221"/>
      <c r="D165" s="222"/>
      <c r="E165" s="20"/>
      <c r="F165" s="21"/>
      <c r="G165" s="126"/>
      <c r="H165" s="127"/>
    </row>
    <row r="166" spans="1:8" s="22" customFormat="1" ht="15" customHeight="1">
      <c r="A166" s="220"/>
      <c r="B166" s="23"/>
      <c r="C166" s="221"/>
      <c r="D166" s="222"/>
      <c r="E166" s="20"/>
      <c r="F166" s="21"/>
      <c r="G166" s="126"/>
      <c r="H166" s="127"/>
    </row>
    <row r="167" spans="1:8" s="22" customFormat="1" ht="15" customHeight="1">
      <c r="A167" s="220"/>
      <c r="B167" s="23"/>
      <c r="C167" s="221"/>
      <c r="D167" s="222"/>
      <c r="E167" s="20"/>
      <c r="F167" s="21"/>
      <c r="G167" s="126"/>
      <c r="H167" s="127"/>
    </row>
    <row r="168" spans="1:8" s="22" customFormat="1" ht="15" customHeight="1">
      <c r="A168" s="220"/>
      <c r="B168" s="23"/>
      <c r="C168" s="221"/>
      <c r="D168" s="222"/>
      <c r="E168" s="20"/>
      <c r="F168" s="21"/>
      <c r="G168" s="126"/>
      <c r="H168" s="127"/>
    </row>
    <row r="169" spans="1:8" s="22" customFormat="1" ht="15" customHeight="1">
      <c r="A169" s="220"/>
      <c r="B169" s="23"/>
      <c r="C169" s="221"/>
      <c r="D169" s="222"/>
      <c r="E169" s="20"/>
      <c r="F169" s="21"/>
      <c r="G169" s="126"/>
      <c r="H169" s="127"/>
    </row>
    <row r="170" spans="1:8" s="22" customFormat="1" ht="15" customHeight="1">
      <c r="A170" s="220"/>
      <c r="B170" s="23"/>
      <c r="C170" s="221"/>
      <c r="D170" s="222"/>
      <c r="E170" s="20"/>
      <c r="F170" s="21"/>
      <c r="G170" s="126"/>
      <c r="H170" s="127"/>
    </row>
    <row r="171" spans="1:8" s="22" customFormat="1" ht="15" customHeight="1">
      <c r="A171" s="220"/>
      <c r="B171" s="23"/>
      <c r="C171" s="221"/>
      <c r="D171" s="222"/>
      <c r="E171" s="20"/>
      <c r="F171" s="21"/>
      <c r="G171" s="126"/>
      <c r="H171" s="127"/>
    </row>
    <row r="172" spans="1:8" s="22" customFormat="1" ht="15" customHeight="1">
      <c r="A172" s="220"/>
      <c r="B172" s="23"/>
      <c r="C172" s="221"/>
      <c r="D172" s="222"/>
      <c r="E172" s="20"/>
      <c r="F172" s="21"/>
      <c r="G172" s="126"/>
      <c r="H172" s="127"/>
    </row>
    <row r="173" spans="1:8" s="22" customFormat="1" ht="15" customHeight="1">
      <c r="A173" s="220"/>
      <c r="B173" s="23"/>
      <c r="C173" s="221"/>
      <c r="D173" s="222"/>
      <c r="E173" s="20"/>
      <c r="F173" s="21"/>
      <c r="G173" s="126"/>
      <c r="H173" s="127"/>
    </row>
    <row r="174" spans="1:8" s="22" customFormat="1" ht="15" customHeight="1">
      <c r="A174" s="220"/>
      <c r="B174" s="23"/>
      <c r="C174" s="221"/>
      <c r="D174" s="222"/>
      <c r="E174" s="20"/>
      <c r="F174" s="21"/>
      <c r="G174" s="126"/>
      <c r="H174" s="127"/>
    </row>
    <row r="175" spans="1:8" s="22" customFormat="1" ht="15" customHeight="1">
      <c r="A175" s="220"/>
      <c r="B175" s="23"/>
      <c r="C175" s="221"/>
      <c r="D175" s="222"/>
      <c r="E175" s="20"/>
      <c r="F175" s="21"/>
      <c r="G175" s="126"/>
      <c r="H175" s="127"/>
    </row>
    <row r="176" spans="1:8" s="22" customFormat="1" ht="15" customHeight="1">
      <c r="A176" s="220"/>
      <c r="B176" s="23"/>
      <c r="C176" s="221"/>
      <c r="D176" s="222"/>
      <c r="E176" s="20"/>
      <c r="F176" s="21"/>
      <c r="G176" s="126"/>
      <c r="H176" s="127"/>
    </row>
    <row r="177" spans="1:8" s="22" customFormat="1" ht="15" customHeight="1">
      <c r="A177" s="220"/>
      <c r="B177" s="23"/>
      <c r="C177" s="221"/>
      <c r="D177" s="222"/>
      <c r="E177" s="20"/>
      <c r="F177" s="21"/>
      <c r="G177" s="126"/>
      <c r="H177" s="127"/>
    </row>
    <row r="178" spans="1:8" s="22" customFormat="1" ht="15" customHeight="1">
      <c r="A178" s="220"/>
      <c r="B178" s="23"/>
      <c r="C178" s="221"/>
      <c r="D178" s="222"/>
      <c r="E178" s="20"/>
      <c r="F178" s="21"/>
      <c r="G178" s="126"/>
      <c r="H178" s="127"/>
    </row>
    <row r="179" spans="1:8" s="22" customFormat="1" ht="15" customHeight="1">
      <c r="A179" s="220"/>
      <c r="B179" s="23"/>
      <c r="C179" s="221"/>
      <c r="D179" s="222"/>
      <c r="E179" s="20"/>
      <c r="F179" s="21"/>
      <c r="G179" s="126"/>
      <c r="H179" s="127"/>
    </row>
    <row r="180" spans="1:8" s="22" customFormat="1" ht="15" customHeight="1">
      <c r="A180" s="220"/>
      <c r="B180" s="23"/>
      <c r="C180" s="221"/>
      <c r="D180" s="222"/>
      <c r="E180" s="20"/>
      <c r="F180" s="21"/>
      <c r="G180" s="126"/>
      <c r="H180" s="127"/>
    </row>
    <row r="181" spans="1:8" s="22" customFormat="1" ht="15" customHeight="1">
      <c r="A181" s="220"/>
      <c r="B181" s="23"/>
      <c r="C181" s="221"/>
      <c r="D181" s="222"/>
      <c r="E181" s="20"/>
      <c r="F181" s="21"/>
      <c r="G181" s="126"/>
      <c r="H181" s="127"/>
    </row>
    <row r="182" spans="1:8" s="22" customFormat="1" ht="15" customHeight="1">
      <c r="A182" s="220"/>
      <c r="B182" s="23"/>
      <c r="C182" s="221"/>
      <c r="D182" s="222"/>
      <c r="E182" s="20"/>
      <c r="F182" s="21"/>
      <c r="G182" s="126"/>
      <c r="H182" s="127"/>
    </row>
    <row r="183" spans="1:8" s="22" customFormat="1" ht="15" customHeight="1">
      <c r="A183" s="220"/>
      <c r="B183" s="23"/>
      <c r="C183" s="221"/>
      <c r="D183" s="222"/>
      <c r="E183" s="20"/>
      <c r="F183" s="21"/>
      <c r="G183" s="126"/>
      <c r="H183" s="127"/>
    </row>
    <row r="184" spans="1:8" s="22" customFormat="1" ht="15" customHeight="1">
      <c r="A184" s="220"/>
      <c r="B184" s="23"/>
      <c r="C184" s="221"/>
      <c r="D184" s="222"/>
      <c r="E184" s="20"/>
      <c r="F184" s="21"/>
      <c r="G184" s="126"/>
      <c r="H184" s="127"/>
    </row>
    <row r="185" spans="1:8" s="22" customFormat="1" ht="15" customHeight="1">
      <c r="A185" s="220"/>
      <c r="B185" s="23"/>
      <c r="C185" s="221"/>
      <c r="D185" s="222"/>
      <c r="E185" s="20"/>
      <c r="F185" s="21"/>
      <c r="G185" s="126"/>
      <c r="H185" s="127"/>
    </row>
    <row r="186" spans="1:8" s="22" customFormat="1" ht="15" customHeight="1">
      <c r="A186" s="220"/>
      <c r="B186" s="23"/>
      <c r="C186" s="221"/>
      <c r="D186" s="222"/>
      <c r="E186" s="20"/>
      <c r="F186" s="21"/>
      <c r="G186" s="126"/>
      <c r="H186" s="127"/>
    </row>
    <row r="187" spans="1:8" s="22" customFormat="1" ht="15" customHeight="1">
      <c r="A187" s="220"/>
      <c r="B187" s="23"/>
      <c r="C187" s="221"/>
      <c r="D187" s="222"/>
      <c r="E187" s="20"/>
      <c r="F187" s="21"/>
      <c r="G187" s="126"/>
      <c r="H187" s="127"/>
    </row>
    <row r="188" spans="1:8" s="22" customFormat="1" ht="15" customHeight="1">
      <c r="A188" s="220"/>
      <c r="B188" s="23"/>
      <c r="C188" s="221"/>
      <c r="D188" s="222"/>
      <c r="E188" s="20"/>
      <c r="F188" s="21"/>
      <c r="G188" s="126"/>
      <c r="H188" s="127"/>
    </row>
    <row r="189" spans="1:8" s="22" customFormat="1" ht="15" customHeight="1">
      <c r="A189" s="220"/>
      <c r="B189" s="23"/>
      <c r="C189" s="221"/>
      <c r="D189" s="222"/>
      <c r="E189" s="20"/>
      <c r="F189" s="21"/>
      <c r="G189" s="126"/>
      <c r="H189" s="127"/>
    </row>
    <row r="190" spans="1:8" s="22" customFormat="1" ht="15" customHeight="1">
      <c r="A190" s="220"/>
      <c r="B190" s="23"/>
      <c r="C190" s="221"/>
      <c r="D190" s="222"/>
      <c r="E190" s="20"/>
      <c r="F190" s="21"/>
      <c r="G190" s="126"/>
      <c r="H190" s="127"/>
    </row>
    <row r="191" spans="1:8" s="22" customFormat="1" ht="15" customHeight="1">
      <c r="A191" s="220"/>
      <c r="B191" s="23"/>
      <c r="C191" s="221"/>
      <c r="D191" s="222"/>
      <c r="E191" s="20"/>
      <c r="F191" s="21"/>
      <c r="G191" s="126"/>
      <c r="H191" s="127"/>
    </row>
    <row r="192" spans="1:8" s="22" customFormat="1" ht="15" customHeight="1">
      <c r="A192" s="220"/>
      <c r="B192" s="23"/>
      <c r="C192" s="221"/>
      <c r="D192" s="222"/>
      <c r="E192" s="20"/>
      <c r="F192" s="21"/>
      <c r="G192" s="126"/>
      <c r="H192" s="127"/>
    </row>
    <row r="193" spans="1:8" s="22" customFormat="1" ht="15" customHeight="1">
      <c r="A193" s="220"/>
      <c r="B193" s="23"/>
      <c r="C193" s="221"/>
      <c r="D193" s="222"/>
      <c r="E193" s="20"/>
      <c r="F193" s="21"/>
      <c r="G193" s="126"/>
      <c r="H193" s="127"/>
    </row>
    <row r="194" spans="1:8" s="22" customFormat="1" ht="15" customHeight="1">
      <c r="A194" s="220"/>
      <c r="B194" s="23"/>
      <c r="C194" s="221"/>
      <c r="D194" s="222"/>
      <c r="E194" s="20"/>
      <c r="F194" s="21"/>
      <c r="G194" s="126"/>
      <c r="H194" s="127"/>
    </row>
    <row r="195" spans="1:8" s="22" customFormat="1" ht="15" customHeight="1">
      <c r="A195" s="220"/>
      <c r="B195" s="23"/>
      <c r="C195" s="221"/>
      <c r="D195" s="222"/>
      <c r="E195" s="20"/>
      <c r="F195" s="21"/>
      <c r="G195" s="126"/>
      <c r="H195" s="127"/>
    </row>
    <row r="196" spans="1:8" s="22" customFormat="1" ht="15" customHeight="1">
      <c r="A196" s="220"/>
      <c r="B196" s="23"/>
      <c r="C196" s="221"/>
      <c r="D196" s="222"/>
      <c r="E196" s="20"/>
      <c r="F196" s="21"/>
      <c r="G196" s="126"/>
      <c r="H196" s="127"/>
    </row>
    <row r="197" spans="1:8" s="22" customFormat="1" ht="15" customHeight="1">
      <c r="A197" s="220"/>
      <c r="B197" s="23"/>
      <c r="C197" s="221"/>
      <c r="D197" s="222"/>
      <c r="E197" s="20"/>
      <c r="F197" s="21"/>
      <c r="G197" s="126"/>
      <c r="H197" s="127"/>
    </row>
    <row r="198" spans="1:8" s="22" customFormat="1" ht="15" customHeight="1">
      <c r="A198" s="220"/>
      <c r="B198" s="23"/>
      <c r="C198" s="221"/>
      <c r="D198" s="222"/>
      <c r="E198" s="20"/>
      <c r="F198" s="21"/>
      <c r="G198" s="126"/>
      <c r="H198" s="127"/>
    </row>
    <row r="199" spans="1:8" s="22" customFormat="1" ht="15" customHeight="1">
      <c r="A199" s="220"/>
      <c r="B199" s="23"/>
      <c r="C199" s="221"/>
      <c r="D199" s="222"/>
      <c r="E199" s="20"/>
      <c r="F199" s="21"/>
      <c r="G199" s="126"/>
      <c r="H199" s="127"/>
    </row>
    <row r="200" spans="1:8" s="22" customFormat="1" ht="15" customHeight="1">
      <c r="A200" s="220"/>
      <c r="B200" s="23"/>
      <c r="C200" s="221"/>
      <c r="D200" s="222"/>
      <c r="E200" s="20"/>
      <c r="F200" s="21"/>
      <c r="G200" s="126"/>
      <c r="H200" s="127"/>
    </row>
    <row r="201" spans="1:8" s="22" customFormat="1" ht="15" customHeight="1">
      <c r="A201" s="220"/>
      <c r="B201" s="23"/>
      <c r="C201" s="221"/>
      <c r="D201" s="222"/>
      <c r="E201" s="20"/>
      <c r="F201" s="21"/>
      <c r="G201" s="126"/>
      <c r="H201" s="127"/>
    </row>
    <row r="202" spans="1:8" s="22" customFormat="1" ht="15" customHeight="1">
      <c r="A202" s="220"/>
      <c r="B202" s="23"/>
      <c r="C202" s="221"/>
      <c r="D202" s="222"/>
      <c r="E202" s="20"/>
      <c r="F202" s="21"/>
      <c r="G202" s="126"/>
      <c r="H202" s="127"/>
    </row>
    <row r="203" spans="1:8" s="22" customFormat="1" ht="15" customHeight="1">
      <c r="A203" s="220"/>
      <c r="B203" s="23"/>
      <c r="C203" s="221"/>
      <c r="D203" s="222"/>
      <c r="E203" s="20"/>
      <c r="F203" s="21"/>
      <c r="G203" s="126"/>
      <c r="H203" s="127"/>
    </row>
    <row r="204" spans="1:8" s="22" customFormat="1" ht="15" customHeight="1">
      <c r="A204" s="220"/>
      <c r="B204" s="23"/>
      <c r="C204" s="221"/>
      <c r="D204" s="222"/>
      <c r="E204" s="20"/>
      <c r="F204" s="21"/>
      <c r="G204" s="126"/>
      <c r="H204" s="127"/>
    </row>
    <row r="205" spans="1:8" s="22" customFormat="1" ht="15" customHeight="1">
      <c r="A205" s="220"/>
      <c r="B205" s="23"/>
      <c r="C205" s="221"/>
      <c r="D205" s="222"/>
      <c r="E205" s="20"/>
      <c r="F205" s="21"/>
      <c r="G205" s="126"/>
      <c r="H205" s="127"/>
    </row>
    <row r="206" spans="1:8" s="22" customFormat="1" ht="15" customHeight="1">
      <c r="A206" s="220"/>
      <c r="B206" s="23"/>
      <c r="C206" s="221"/>
      <c r="D206" s="222"/>
      <c r="E206" s="20"/>
      <c r="F206" s="21"/>
      <c r="G206" s="126"/>
      <c r="H206" s="127"/>
    </row>
    <row r="207" spans="1:8" s="22" customFormat="1" ht="15" customHeight="1">
      <c r="A207" s="220"/>
      <c r="B207" s="23"/>
      <c r="C207" s="221"/>
      <c r="D207" s="222"/>
      <c r="E207" s="20"/>
      <c r="F207" s="21"/>
      <c r="G207" s="126"/>
      <c r="H207" s="127"/>
    </row>
    <row r="208" spans="1:8" s="22" customFormat="1" ht="15" customHeight="1">
      <c r="A208" s="220"/>
      <c r="B208" s="23"/>
      <c r="C208" s="221"/>
      <c r="D208" s="222"/>
      <c r="E208" s="20"/>
      <c r="F208" s="21"/>
      <c r="G208" s="126"/>
      <c r="H208" s="127"/>
    </row>
    <row r="209" spans="1:8" s="22" customFormat="1" ht="15" customHeight="1">
      <c r="A209" s="220"/>
      <c r="B209" s="23"/>
      <c r="C209" s="221"/>
      <c r="D209" s="222"/>
      <c r="E209" s="20"/>
      <c r="F209" s="21"/>
      <c r="G209" s="126"/>
      <c r="H209" s="127"/>
    </row>
    <row r="210" spans="1:8" s="22" customFormat="1" ht="15" customHeight="1">
      <c r="A210" s="220"/>
      <c r="B210" s="23"/>
      <c r="C210" s="221"/>
      <c r="D210" s="222"/>
      <c r="E210" s="20"/>
      <c r="F210" s="21"/>
      <c r="G210" s="126"/>
      <c r="H210" s="127"/>
    </row>
    <row r="211" spans="1:8" s="22" customFormat="1" ht="15" customHeight="1">
      <c r="A211" s="220"/>
      <c r="B211" s="23"/>
      <c r="C211" s="221"/>
      <c r="D211" s="222"/>
      <c r="E211" s="20"/>
      <c r="F211" s="21"/>
      <c r="G211" s="126"/>
      <c r="H211" s="127"/>
    </row>
    <row r="212" spans="1:8" s="22" customFormat="1" ht="15" customHeight="1">
      <c r="A212" s="220"/>
      <c r="B212" s="23"/>
      <c r="C212" s="221"/>
      <c r="D212" s="222"/>
      <c r="E212" s="20"/>
      <c r="F212" s="21"/>
      <c r="G212" s="126"/>
      <c r="H212" s="127"/>
    </row>
    <row r="213" spans="1:8" s="22" customFormat="1" ht="15" customHeight="1">
      <c r="A213" s="220"/>
      <c r="B213" s="23"/>
      <c r="C213" s="221"/>
      <c r="D213" s="222"/>
      <c r="E213" s="20"/>
      <c r="F213" s="21"/>
      <c r="G213" s="126"/>
      <c r="H213" s="127"/>
    </row>
    <row r="214" spans="1:8" s="22" customFormat="1" ht="15" customHeight="1">
      <c r="A214" s="220"/>
      <c r="B214" s="23"/>
      <c r="C214" s="221"/>
      <c r="D214" s="222"/>
      <c r="E214" s="20"/>
      <c r="F214" s="21"/>
      <c r="G214" s="126"/>
      <c r="H214" s="127"/>
    </row>
    <row r="215" spans="1:8" s="22" customFormat="1" ht="15" customHeight="1">
      <c r="A215" s="220"/>
      <c r="B215" s="23"/>
      <c r="C215" s="221"/>
      <c r="D215" s="222"/>
      <c r="E215" s="20"/>
      <c r="F215" s="21"/>
      <c r="G215" s="126"/>
      <c r="H215" s="127"/>
    </row>
    <row r="216" spans="1:8" s="22" customFormat="1" ht="15" customHeight="1">
      <c r="A216" s="220"/>
      <c r="B216" s="23"/>
      <c r="C216" s="221"/>
      <c r="D216" s="222"/>
      <c r="E216" s="20"/>
      <c r="F216" s="21"/>
      <c r="G216" s="126"/>
      <c r="H216" s="127"/>
    </row>
    <row r="217" spans="1:8" s="22" customFormat="1" ht="15" customHeight="1">
      <c r="A217" s="220"/>
      <c r="B217" s="23"/>
      <c r="C217" s="221"/>
      <c r="D217" s="222"/>
      <c r="E217" s="20"/>
      <c r="F217" s="21"/>
      <c r="G217" s="126"/>
      <c r="H217" s="127"/>
    </row>
    <row r="218" spans="1:8" s="22" customFormat="1" ht="15" customHeight="1">
      <c r="A218" s="220"/>
      <c r="B218" s="23"/>
      <c r="C218" s="221"/>
      <c r="D218" s="222"/>
      <c r="E218" s="20"/>
      <c r="F218" s="21"/>
      <c r="G218" s="126"/>
      <c r="H218" s="127"/>
    </row>
    <row r="219" spans="1:8" s="22" customFormat="1" ht="15" customHeight="1">
      <c r="A219" s="220"/>
      <c r="B219" s="23"/>
      <c r="C219" s="221"/>
      <c r="D219" s="222"/>
      <c r="E219" s="20"/>
      <c r="F219" s="21"/>
      <c r="G219" s="126"/>
      <c r="H219" s="127"/>
    </row>
    <row r="220" spans="1:8" s="22" customFormat="1" ht="15" customHeight="1">
      <c r="A220" s="220"/>
      <c r="B220" s="23"/>
      <c r="C220" s="221"/>
      <c r="D220" s="222"/>
      <c r="E220" s="20"/>
      <c r="F220" s="21"/>
      <c r="G220" s="126"/>
      <c r="H220" s="127"/>
    </row>
    <row r="221" spans="1:8" s="22" customFormat="1" ht="15" customHeight="1">
      <c r="A221" s="220"/>
      <c r="B221" s="23"/>
      <c r="C221" s="221"/>
      <c r="D221" s="222"/>
      <c r="E221" s="20"/>
      <c r="F221" s="21"/>
      <c r="G221" s="126"/>
      <c r="H221" s="127"/>
    </row>
    <row r="222" spans="1:8" s="22" customFormat="1" ht="15" customHeight="1">
      <c r="A222" s="220"/>
      <c r="B222" s="23"/>
      <c r="C222" s="221"/>
      <c r="D222" s="222"/>
      <c r="E222" s="20"/>
      <c r="F222" s="21"/>
      <c r="G222" s="126"/>
      <c r="H222" s="127"/>
    </row>
    <row r="223" spans="1:8" s="22" customFormat="1" ht="15" customHeight="1">
      <c r="A223" s="220"/>
      <c r="B223" s="23"/>
      <c r="C223" s="221"/>
      <c r="D223" s="222"/>
      <c r="E223" s="20"/>
      <c r="F223" s="21"/>
      <c r="G223" s="126"/>
      <c r="H223" s="127"/>
    </row>
    <row r="224" spans="1:8" s="22" customFormat="1" ht="15" customHeight="1">
      <c r="A224" s="220"/>
      <c r="B224" s="23"/>
      <c r="C224" s="221"/>
      <c r="D224" s="222"/>
      <c r="E224" s="20"/>
      <c r="F224" s="21"/>
      <c r="G224" s="126"/>
      <c r="H224" s="127"/>
    </row>
    <row r="225" spans="1:8" s="22" customFormat="1" ht="15" customHeight="1">
      <c r="A225" s="220"/>
      <c r="B225" s="23"/>
      <c r="C225" s="221"/>
      <c r="D225" s="222"/>
      <c r="E225" s="20"/>
      <c r="F225" s="21"/>
      <c r="G225" s="126"/>
      <c r="H225" s="127"/>
    </row>
    <row r="226" spans="1:8" s="22" customFormat="1" ht="15" customHeight="1">
      <c r="A226" s="220"/>
      <c r="B226" s="23"/>
      <c r="C226" s="221"/>
      <c r="D226" s="222"/>
      <c r="E226" s="20"/>
      <c r="F226" s="21"/>
      <c r="G226" s="126"/>
      <c r="H226" s="127"/>
    </row>
    <row r="227" spans="1:8" s="22" customFormat="1" ht="15" customHeight="1">
      <c r="A227" s="220"/>
      <c r="B227" s="23"/>
      <c r="C227" s="221"/>
      <c r="D227" s="222"/>
      <c r="E227" s="20"/>
      <c r="F227" s="21"/>
      <c r="G227" s="126"/>
      <c r="H227" s="127"/>
    </row>
    <row r="228" spans="1:8" s="22" customFormat="1" ht="15" customHeight="1">
      <c r="A228" s="220"/>
      <c r="B228" s="23"/>
      <c r="C228" s="221"/>
      <c r="D228" s="222"/>
      <c r="E228" s="20"/>
      <c r="F228" s="21"/>
      <c r="G228" s="126"/>
      <c r="H228" s="127"/>
    </row>
    <row r="229" spans="1:8" s="22" customFormat="1" ht="15" customHeight="1">
      <c r="A229" s="220"/>
      <c r="B229" s="23"/>
      <c r="C229" s="221"/>
      <c r="D229" s="222"/>
      <c r="E229" s="20"/>
      <c r="F229" s="21"/>
      <c r="G229" s="126"/>
      <c r="H229" s="127"/>
    </row>
    <row r="230" spans="1:8" s="22" customFormat="1" ht="15" customHeight="1">
      <c r="A230" s="220"/>
      <c r="B230" s="23"/>
      <c r="C230" s="221"/>
      <c r="D230" s="222"/>
      <c r="E230" s="20"/>
      <c r="F230" s="21"/>
      <c r="G230" s="126"/>
      <c r="H230" s="127"/>
    </row>
    <row r="231" spans="1:8" s="22" customFormat="1" ht="15" customHeight="1">
      <c r="A231" s="220"/>
      <c r="B231" s="23"/>
      <c r="C231" s="221"/>
      <c r="D231" s="222"/>
      <c r="E231" s="20"/>
      <c r="F231" s="21"/>
      <c r="G231" s="126"/>
      <c r="H231" s="127"/>
    </row>
    <row r="232" spans="1:8" s="22" customFormat="1" ht="15" customHeight="1">
      <c r="A232" s="220"/>
      <c r="B232" s="23"/>
      <c r="C232" s="221"/>
      <c r="D232" s="222"/>
      <c r="E232" s="20"/>
      <c r="F232" s="21"/>
      <c r="G232" s="126"/>
      <c r="H232" s="127"/>
    </row>
    <row r="233" spans="1:8" s="22" customFormat="1" ht="15" customHeight="1">
      <c r="A233" s="220"/>
      <c r="B233" s="23"/>
      <c r="C233" s="221"/>
      <c r="D233" s="222"/>
      <c r="E233" s="20"/>
      <c r="F233" s="21"/>
      <c r="G233" s="126"/>
      <c r="H233" s="127"/>
    </row>
    <row r="234" spans="1:8" s="22" customFormat="1" ht="15" customHeight="1">
      <c r="A234" s="220"/>
      <c r="B234" s="23"/>
      <c r="C234" s="221"/>
      <c r="D234" s="222"/>
      <c r="E234" s="20"/>
      <c r="F234" s="21"/>
      <c r="G234" s="126"/>
      <c r="H234" s="127"/>
    </row>
    <row r="235" spans="1:8" s="22" customFormat="1" ht="15" customHeight="1">
      <c r="A235" s="220"/>
      <c r="B235" s="23"/>
      <c r="C235" s="221"/>
      <c r="D235" s="222"/>
      <c r="E235" s="20"/>
      <c r="F235" s="21"/>
      <c r="G235" s="126"/>
      <c r="H235" s="127"/>
    </row>
    <row r="236" spans="1:8" s="22" customFormat="1" ht="15" customHeight="1">
      <c r="A236" s="220"/>
      <c r="B236" s="23"/>
      <c r="C236" s="221"/>
      <c r="D236" s="222"/>
      <c r="E236" s="20"/>
      <c r="F236" s="21"/>
      <c r="G236" s="126"/>
      <c r="H236" s="127"/>
    </row>
    <row r="237" spans="1:8" s="22" customFormat="1" ht="15" customHeight="1">
      <c r="A237" s="220"/>
      <c r="B237" s="23"/>
      <c r="C237" s="221"/>
      <c r="D237" s="222"/>
      <c r="E237" s="20"/>
      <c r="F237" s="21"/>
      <c r="G237" s="126"/>
      <c r="H237" s="127"/>
    </row>
    <row r="238" spans="1:8" s="22" customFormat="1" ht="15" customHeight="1">
      <c r="A238" s="220"/>
      <c r="B238" s="23"/>
      <c r="C238" s="221"/>
      <c r="D238" s="222"/>
      <c r="E238" s="20"/>
      <c r="F238" s="21"/>
      <c r="G238" s="126"/>
      <c r="H238" s="127"/>
    </row>
    <row r="239" spans="1:8" s="22" customFormat="1" ht="15" customHeight="1">
      <c r="A239" s="220"/>
      <c r="B239" s="23"/>
      <c r="C239" s="221"/>
      <c r="D239" s="222"/>
      <c r="E239" s="20"/>
      <c r="F239" s="21"/>
      <c r="G239" s="126"/>
      <c r="H239" s="127"/>
    </row>
    <row r="240" spans="1:8" s="22" customFormat="1" ht="15" customHeight="1">
      <c r="A240" s="220"/>
      <c r="B240" s="23"/>
      <c r="C240" s="221"/>
      <c r="D240" s="222"/>
      <c r="E240" s="20"/>
      <c r="F240" s="21"/>
      <c r="G240" s="126"/>
      <c r="H240" s="127"/>
    </row>
    <row r="241" spans="1:8" s="22" customFormat="1" ht="15" customHeight="1">
      <c r="A241" s="220"/>
      <c r="B241" s="23"/>
      <c r="C241" s="221"/>
      <c r="D241" s="222"/>
      <c r="E241" s="20"/>
      <c r="F241" s="21"/>
      <c r="G241" s="126"/>
      <c r="H241" s="127"/>
    </row>
    <row r="242" spans="1:8" s="22" customFormat="1" ht="15" customHeight="1">
      <c r="A242" s="220"/>
      <c r="B242" s="23"/>
      <c r="C242" s="221"/>
      <c r="D242" s="222"/>
      <c r="E242" s="20"/>
      <c r="F242" s="21"/>
      <c r="G242" s="126"/>
      <c r="H242" s="127"/>
    </row>
    <row r="243" spans="1:8" s="22" customFormat="1" ht="15" customHeight="1">
      <c r="A243" s="220"/>
      <c r="B243" s="23"/>
      <c r="C243" s="221"/>
      <c r="D243" s="222"/>
      <c r="E243" s="20"/>
      <c r="F243" s="21"/>
      <c r="G243" s="126"/>
      <c r="H243" s="127"/>
    </row>
    <row r="244" spans="1:8" s="22" customFormat="1" ht="15" customHeight="1">
      <c r="A244" s="220"/>
      <c r="B244" s="23"/>
      <c r="C244" s="221"/>
      <c r="D244" s="222"/>
      <c r="E244" s="20"/>
      <c r="F244" s="21"/>
      <c r="G244" s="126"/>
      <c r="H244" s="127"/>
    </row>
    <row r="245" spans="1:8" s="22" customFormat="1" ht="15" customHeight="1">
      <c r="A245" s="220"/>
      <c r="B245" s="23"/>
      <c r="C245" s="221"/>
      <c r="D245" s="222"/>
      <c r="E245" s="20"/>
      <c r="F245" s="21"/>
      <c r="G245" s="126"/>
      <c r="H245" s="127"/>
    </row>
    <row r="246" spans="1:8" s="22" customFormat="1" ht="15" customHeight="1">
      <c r="A246" s="220"/>
      <c r="B246" s="23"/>
      <c r="C246" s="221"/>
      <c r="D246" s="222"/>
      <c r="E246" s="20"/>
      <c r="F246" s="21"/>
      <c r="G246" s="126"/>
      <c r="H246" s="127"/>
    </row>
    <row r="247" spans="1:8" s="22" customFormat="1" ht="15" customHeight="1">
      <c r="A247" s="220"/>
      <c r="B247" s="23"/>
      <c r="C247" s="221"/>
      <c r="D247" s="222"/>
      <c r="E247" s="20"/>
      <c r="F247" s="21"/>
      <c r="G247" s="126"/>
      <c r="H247" s="127"/>
    </row>
    <row r="248" spans="1:8" s="22" customFormat="1" ht="15" customHeight="1">
      <c r="A248" s="220"/>
      <c r="B248" s="23"/>
      <c r="C248" s="221"/>
      <c r="D248" s="222"/>
      <c r="E248" s="20"/>
      <c r="F248" s="21"/>
      <c r="G248" s="126"/>
      <c r="H248" s="127"/>
    </row>
    <row r="249" spans="1:8" s="22" customFormat="1" ht="15" customHeight="1">
      <c r="A249" s="220"/>
      <c r="B249" s="23"/>
      <c r="C249" s="221"/>
      <c r="D249" s="222"/>
      <c r="E249" s="20"/>
      <c r="F249" s="21"/>
      <c r="G249" s="126"/>
      <c r="H249" s="127"/>
    </row>
    <row r="250" spans="1:8" s="22" customFormat="1" ht="15" customHeight="1">
      <c r="A250" s="220"/>
      <c r="B250" s="23"/>
      <c r="C250" s="221"/>
      <c r="D250" s="222"/>
      <c r="E250" s="20"/>
      <c r="F250" s="21"/>
      <c r="G250" s="126"/>
      <c r="H250" s="127"/>
    </row>
    <row r="251" spans="1:8" s="22" customFormat="1" ht="15" customHeight="1">
      <c r="A251" s="220"/>
      <c r="B251" s="23"/>
      <c r="C251" s="221"/>
      <c r="D251" s="222"/>
      <c r="E251" s="20"/>
      <c r="F251" s="21"/>
      <c r="G251" s="126"/>
      <c r="H251" s="127"/>
    </row>
    <row r="252" spans="1:8" s="22" customFormat="1" ht="15" customHeight="1">
      <c r="A252" s="220"/>
      <c r="B252" s="23"/>
      <c r="C252" s="221"/>
      <c r="D252" s="222"/>
      <c r="E252" s="20"/>
      <c r="F252" s="21"/>
      <c r="G252" s="126"/>
      <c r="H252" s="127"/>
    </row>
    <row r="253" spans="1:8" s="22" customFormat="1" ht="15" customHeight="1">
      <c r="A253" s="220"/>
      <c r="B253" s="23"/>
      <c r="C253" s="221"/>
      <c r="D253" s="222"/>
      <c r="E253" s="20"/>
      <c r="F253" s="21"/>
      <c r="G253" s="126"/>
      <c r="H253" s="127"/>
    </row>
    <row r="254" spans="1:8" s="22" customFormat="1" ht="15" customHeight="1">
      <c r="A254" s="220"/>
      <c r="B254" s="23"/>
      <c r="C254" s="221"/>
      <c r="D254" s="222"/>
      <c r="E254" s="20"/>
      <c r="F254" s="21"/>
      <c r="G254" s="126"/>
      <c r="H254" s="127"/>
    </row>
    <row r="255" spans="1:8" s="22" customFormat="1" ht="15" customHeight="1">
      <c r="A255" s="220"/>
      <c r="B255" s="23"/>
      <c r="C255" s="221"/>
      <c r="D255" s="222"/>
      <c r="E255" s="20"/>
      <c r="F255" s="21"/>
      <c r="G255" s="126"/>
      <c r="H255" s="127"/>
    </row>
    <row r="256" spans="1:8" s="22" customFormat="1" ht="15" customHeight="1">
      <c r="A256" s="220"/>
      <c r="B256" s="23"/>
      <c r="C256" s="221"/>
      <c r="D256" s="222"/>
      <c r="E256" s="20"/>
      <c r="F256" s="21"/>
      <c r="G256" s="126"/>
      <c r="H256" s="127"/>
    </row>
    <row r="257" spans="1:8" s="22" customFormat="1" ht="15" customHeight="1">
      <c r="A257" s="220"/>
      <c r="B257" s="23"/>
      <c r="C257" s="221"/>
      <c r="D257" s="222"/>
      <c r="E257" s="20"/>
      <c r="F257" s="21"/>
      <c r="G257" s="126"/>
      <c r="H257" s="127"/>
    </row>
    <row r="258" spans="1:8" s="22" customFormat="1" ht="15" customHeight="1">
      <c r="A258" s="220"/>
      <c r="B258" s="23"/>
      <c r="C258" s="221"/>
      <c r="D258" s="222"/>
      <c r="E258" s="20"/>
      <c r="F258" s="21"/>
      <c r="G258" s="126"/>
      <c r="H258" s="127"/>
    </row>
    <row r="259" spans="1:8" s="22" customFormat="1" ht="15" customHeight="1">
      <c r="A259" s="220"/>
      <c r="B259" s="23"/>
      <c r="C259" s="221"/>
      <c r="D259" s="222"/>
      <c r="E259" s="20"/>
      <c r="F259" s="21"/>
      <c r="G259" s="126"/>
      <c r="H259" s="127"/>
    </row>
    <row r="260" spans="1:8" s="22" customFormat="1" ht="15" customHeight="1">
      <c r="A260" s="220"/>
      <c r="B260" s="23"/>
      <c r="C260" s="221"/>
      <c r="D260" s="222"/>
      <c r="E260" s="20"/>
      <c r="F260" s="21"/>
      <c r="G260" s="126"/>
      <c r="H260" s="127"/>
    </row>
    <row r="261" spans="1:8" s="22" customFormat="1" ht="15" customHeight="1">
      <c r="A261" s="220"/>
      <c r="B261" s="23"/>
      <c r="C261" s="221"/>
      <c r="D261" s="222"/>
      <c r="E261" s="20"/>
      <c r="F261" s="21"/>
      <c r="G261" s="126"/>
      <c r="H261" s="127"/>
    </row>
    <row r="262" spans="1:8" s="22" customFormat="1" ht="15" customHeight="1">
      <c r="A262" s="220"/>
      <c r="B262" s="23"/>
      <c r="C262" s="221"/>
      <c r="D262" s="222"/>
      <c r="E262" s="20"/>
      <c r="F262" s="21"/>
      <c r="G262" s="126"/>
      <c r="H262" s="127"/>
    </row>
    <row r="263" spans="1:8" s="22" customFormat="1" ht="15" customHeight="1">
      <c r="A263" s="220"/>
      <c r="B263" s="23"/>
      <c r="C263" s="221"/>
      <c r="D263" s="222"/>
      <c r="E263" s="20"/>
      <c r="F263" s="21"/>
      <c r="G263" s="126"/>
      <c r="H263" s="127"/>
    </row>
    <row r="264" spans="1:8" s="22" customFormat="1" ht="15" customHeight="1">
      <c r="A264" s="220"/>
      <c r="B264" s="23"/>
      <c r="C264" s="221"/>
      <c r="D264" s="222"/>
      <c r="E264" s="20"/>
      <c r="F264" s="21"/>
      <c r="G264" s="126"/>
      <c r="H264" s="127"/>
    </row>
    <row r="265" spans="1:8" s="22" customFormat="1" ht="15" customHeight="1">
      <c r="A265" s="220"/>
      <c r="B265" s="23"/>
      <c r="C265" s="221"/>
      <c r="D265" s="222"/>
      <c r="E265" s="20"/>
      <c r="F265" s="21"/>
      <c r="G265" s="126"/>
      <c r="H265" s="127"/>
    </row>
    <row r="266" spans="1:8" s="22" customFormat="1" ht="15" customHeight="1">
      <c r="A266" s="220"/>
      <c r="B266" s="23"/>
      <c r="C266" s="221"/>
      <c r="D266" s="222"/>
      <c r="E266" s="20"/>
      <c r="F266" s="21"/>
      <c r="G266" s="126"/>
      <c r="H266" s="127"/>
    </row>
    <row r="267" spans="1:8" s="22" customFormat="1" ht="15" customHeight="1">
      <c r="A267" s="220"/>
      <c r="B267" s="23"/>
      <c r="C267" s="221"/>
      <c r="D267" s="222"/>
      <c r="E267" s="20"/>
      <c r="F267" s="21"/>
      <c r="G267" s="126"/>
      <c r="H267" s="127"/>
    </row>
    <row r="268" spans="1:8" s="22" customFormat="1" ht="15" customHeight="1">
      <c r="A268" s="220"/>
      <c r="B268" s="23"/>
      <c r="C268" s="221"/>
      <c r="D268" s="222"/>
      <c r="E268" s="20"/>
      <c r="F268" s="21"/>
      <c r="G268" s="126"/>
      <c r="H268" s="127"/>
    </row>
    <row r="269" spans="1:8" s="22" customFormat="1" ht="15" customHeight="1">
      <c r="A269" s="220"/>
      <c r="B269" s="23"/>
      <c r="C269" s="221"/>
      <c r="D269" s="222"/>
      <c r="E269" s="20"/>
      <c r="F269" s="21"/>
      <c r="G269" s="126"/>
      <c r="H269" s="127"/>
    </row>
    <row r="270" spans="1:8" s="22" customFormat="1" ht="15" customHeight="1">
      <c r="A270" s="220"/>
      <c r="B270" s="23"/>
      <c r="C270" s="221"/>
      <c r="D270" s="222"/>
      <c r="E270" s="20"/>
      <c r="F270" s="21"/>
      <c r="G270" s="126"/>
      <c r="H270" s="127"/>
    </row>
    <row r="271" spans="1:8" s="22" customFormat="1" ht="15" customHeight="1">
      <c r="A271" s="220"/>
      <c r="B271" s="23"/>
      <c r="C271" s="221"/>
      <c r="D271" s="222"/>
      <c r="E271" s="20"/>
      <c r="F271" s="21"/>
      <c r="G271" s="126"/>
      <c r="H271" s="127"/>
    </row>
    <row r="272" spans="1:8" s="22" customFormat="1" ht="15" customHeight="1">
      <c r="A272" s="220"/>
      <c r="B272" s="23"/>
      <c r="C272" s="221"/>
      <c r="D272" s="222"/>
      <c r="E272" s="20"/>
      <c r="F272" s="21"/>
      <c r="G272" s="126"/>
      <c r="H272" s="127"/>
    </row>
    <row r="273" spans="1:8" s="22" customFormat="1" ht="15" customHeight="1">
      <c r="A273" s="220"/>
      <c r="B273" s="23"/>
      <c r="C273" s="221"/>
      <c r="D273" s="222"/>
      <c r="E273" s="20"/>
      <c r="F273" s="21"/>
      <c r="G273" s="126"/>
      <c r="H273" s="127"/>
    </row>
    <row r="274" spans="1:8" s="22" customFormat="1" ht="15" customHeight="1">
      <c r="A274" s="220"/>
      <c r="B274" s="23"/>
      <c r="C274" s="221"/>
      <c r="D274" s="222"/>
      <c r="E274" s="20"/>
      <c r="F274" s="21"/>
      <c r="G274" s="126"/>
      <c r="H274" s="127"/>
    </row>
    <row r="275" spans="1:8" s="22" customFormat="1" ht="15" customHeight="1">
      <c r="A275" s="220"/>
      <c r="B275" s="23"/>
      <c r="C275" s="221"/>
      <c r="D275" s="222"/>
      <c r="E275" s="20"/>
      <c r="F275" s="21"/>
      <c r="G275" s="126"/>
      <c r="H275" s="127"/>
    </row>
    <row r="276" spans="1:8" s="22" customFormat="1" ht="15" customHeight="1">
      <c r="A276" s="220"/>
      <c r="B276" s="23"/>
      <c r="C276" s="221"/>
      <c r="D276" s="222"/>
      <c r="E276" s="20"/>
      <c r="F276" s="21"/>
      <c r="G276" s="126"/>
      <c r="H276" s="127"/>
    </row>
    <row r="277" spans="1:8" s="22" customFormat="1" ht="15" customHeight="1">
      <c r="A277" s="220"/>
      <c r="B277" s="23"/>
      <c r="C277" s="221"/>
      <c r="D277" s="222"/>
      <c r="E277" s="20"/>
      <c r="F277" s="21"/>
      <c r="G277" s="126"/>
      <c r="H277" s="127"/>
    </row>
    <row r="278" spans="1:8" s="22" customFormat="1" ht="15" customHeight="1">
      <c r="A278" s="220"/>
      <c r="B278" s="23"/>
      <c r="C278" s="221"/>
      <c r="D278" s="222"/>
      <c r="E278" s="20"/>
      <c r="F278" s="21"/>
      <c r="G278" s="126"/>
      <c r="H278" s="127"/>
    </row>
    <row r="279" spans="1:8" s="22" customFormat="1" ht="15" customHeight="1">
      <c r="A279" s="220"/>
      <c r="B279" s="23"/>
      <c r="C279" s="221"/>
      <c r="D279" s="222"/>
      <c r="E279" s="20"/>
      <c r="F279" s="21"/>
      <c r="G279" s="126"/>
      <c r="H279" s="127"/>
    </row>
    <row r="280" spans="1:8" s="22" customFormat="1" ht="15" customHeight="1">
      <c r="A280" s="220"/>
      <c r="B280" s="23"/>
      <c r="C280" s="221"/>
      <c r="D280" s="222"/>
      <c r="E280" s="20"/>
      <c r="F280" s="21"/>
      <c r="G280" s="126"/>
      <c r="H280" s="127"/>
    </row>
    <row r="281" spans="1:8" s="22" customFormat="1" ht="15" customHeight="1">
      <c r="A281" s="220"/>
      <c r="B281" s="23"/>
      <c r="C281" s="221"/>
      <c r="D281" s="222"/>
      <c r="E281" s="20"/>
      <c r="F281" s="21"/>
      <c r="G281" s="126"/>
      <c r="H281" s="127"/>
    </row>
    <row r="282" spans="1:8" s="22" customFormat="1" ht="15" customHeight="1">
      <c r="A282" s="220"/>
      <c r="B282" s="23"/>
      <c r="C282" s="221"/>
      <c r="D282" s="222"/>
      <c r="E282" s="20"/>
      <c r="F282" s="21"/>
      <c r="G282" s="126"/>
      <c r="H282" s="127"/>
    </row>
    <row r="283" spans="1:8" s="22" customFormat="1" ht="15" customHeight="1">
      <c r="A283" s="220"/>
      <c r="B283" s="23"/>
      <c r="C283" s="221"/>
      <c r="D283" s="222"/>
      <c r="E283" s="20"/>
      <c r="F283" s="21"/>
      <c r="G283" s="126"/>
      <c r="H283" s="127"/>
    </row>
    <row r="284" spans="1:8" s="22" customFormat="1" ht="15" customHeight="1">
      <c r="A284" s="220"/>
      <c r="B284" s="23"/>
      <c r="C284" s="221"/>
      <c r="D284" s="222"/>
      <c r="E284" s="20"/>
      <c r="F284" s="21"/>
      <c r="G284" s="126"/>
      <c r="H284" s="127"/>
    </row>
    <row r="285" spans="1:8" s="22" customFormat="1" ht="15" customHeight="1">
      <c r="A285" s="220"/>
      <c r="B285" s="23"/>
      <c r="C285" s="221"/>
      <c r="D285" s="222"/>
      <c r="E285" s="20"/>
      <c r="F285" s="21"/>
      <c r="G285" s="126"/>
      <c r="H285" s="127"/>
    </row>
    <row r="286" spans="1:8" s="22" customFormat="1" ht="15" customHeight="1">
      <c r="A286" s="220"/>
      <c r="B286" s="23"/>
      <c r="C286" s="221"/>
      <c r="D286" s="222"/>
      <c r="E286" s="20"/>
      <c r="F286" s="21"/>
      <c r="G286" s="126"/>
      <c r="H286" s="127"/>
    </row>
    <row r="287" spans="1:8" s="22" customFormat="1" ht="15" customHeight="1">
      <c r="A287" s="220"/>
      <c r="B287" s="23"/>
      <c r="C287" s="221"/>
      <c r="D287" s="222"/>
      <c r="E287" s="20"/>
      <c r="F287" s="21"/>
      <c r="G287" s="126"/>
      <c r="H287" s="127"/>
    </row>
    <row r="288" spans="1:8" s="22" customFormat="1" ht="15" customHeight="1">
      <c r="A288" s="220"/>
      <c r="B288" s="23"/>
      <c r="C288" s="221"/>
      <c r="D288" s="222"/>
      <c r="E288" s="20"/>
      <c r="F288" s="21"/>
      <c r="G288" s="126"/>
      <c r="H288" s="127"/>
    </row>
    <row r="289" spans="1:8" s="22" customFormat="1" ht="15" customHeight="1">
      <c r="A289" s="220"/>
      <c r="B289" s="23"/>
      <c r="C289" s="221"/>
      <c r="D289" s="222"/>
      <c r="E289" s="20"/>
      <c r="F289" s="21"/>
      <c r="G289" s="126"/>
      <c r="H289" s="127"/>
    </row>
    <row r="290" spans="1:8" s="22" customFormat="1" ht="15" customHeight="1">
      <c r="A290" s="220"/>
      <c r="B290" s="23"/>
      <c r="C290" s="221"/>
      <c r="D290" s="222"/>
      <c r="E290" s="20"/>
      <c r="F290" s="21"/>
      <c r="G290" s="126"/>
      <c r="H290" s="127"/>
    </row>
    <row r="291" spans="1:8" s="22" customFormat="1" ht="15" customHeight="1">
      <c r="A291" s="220"/>
      <c r="B291" s="23"/>
      <c r="C291" s="221"/>
      <c r="D291" s="222"/>
      <c r="E291" s="20"/>
      <c r="F291" s="21"/>
      <c r="G291" s="126"/>
      <c r="H291" s="127"/>
    </row>
    <row r="292" spans="1:8" s="22" customFormat="1" ht="15" customHeight="1">
      <c r="A292" s="220"/>
      <c r="B292" s="23"/>
      <c r="C292" s="221"/>
      <c r="D292" s="222"/>
      <c r="E292" s="20"/>
      <c r="F292" s="21"/>
      <c r="G292" s="126"/>
      <c r="H292" s="127"/>
    </row>
    <row r="293" spans="1:8" s="22" customFormat="1" ht="15" customHeight="1">
      <c r="A293" s="220"/>
      <c r="B293" s="23"/>
      <c r="C293" s="221"/>
      <c r="D293" s="222"/>
      <c r="E293" s="20"/>
      <c r="F293" s="21"/>
      <c r="G293" s="126"/>
      <c r="H293" s="127"/>
    </row>
    <row r="294" spans="1:8" s="22" customFormat="1" ht="15" customHeight="1">
      <c r="A294" s="220"/>
      <c r="B294" s="23"/>
      <c r="C294" s="221"/>
      <c r="D294" s="222"/>
      <c r="E294" s="20"/>
      <c r="F294" s="21"/>
      <c r="G294" s="126"/>
      <c r="H294" s="127"/>
    </row>
    <row r="295" spans="1:8" s="22" customFormat="1" ht="15" customHeight="1">
      <c r="A295" s="220"/>
      <c r="B295" s="23"/>
      <c r="C295" s="221"/>
      <c r="D295" s="222"/>
      <c r="E295" s="20"/>
      <c r="F295" s="21"/>
      <c r="G295" s="126"/>
      <c r="H295" s="127"/>
    </row>
    <row r="296" spans="1:8" s="22" customFormat="1" ht="15" customHeight="1">
      <c r="A296" s="220"/>
      <c r="B296" s="23"/>
      <c r="C296" s="221"/>
      <c r="D296" s="222"/>
      <c r="E296" s="20"/>
      <c r="F296" s="21"/>
      <c r="G296" s="126"/>
      <c r="H296" s="127"/>
    </row>
    <row r="297" spans="1:8" s="22" customFormat="1" ht="15" customHeight="1">
      <c r="A297" s="220"/>
      <c r="B297" s="23"/>
      <c r="C297" s="221"/>
      <c r="D297" s="222"/>
      <c r="E297" s="20"/>
      <c r="F297" s="21"/>
      <c r="G297" s="126"/>
      <c r="H297" s="127"/>
    </row>
    <row r="298" spans="1:8" s="22" customFormat="1" ht="15" customHeight="1">
      <c r="A298" s="220"/>
      <c r="B298" s="23"/>
      <c r="C298" s="221"/>
      <c r="D298" s="222"/>
      <c r="E298" s="20"/>
      <c r="F298" s="21"/>
      <c r="G298" s="126"/>
      <c r="H298" s="127"/>
    </row>
    <row r="299" spans="1:8" s="22" customFormat="1" ht="15" customHeight="1">
      <c r="A299" s="220"/>
      <c r="B299" s="23"/>
      <c r="C299" s="221"/>
      <c r="D299" s="222"/>
      <c r="E299" s="20"/>
      <c r="F299" s="21"/>
      <c r="G299" s="126"/>
      <c r="H299" s="127"/>
    </row>
    <row r="300" spans="1:8" s="22" customFormat="1" ht="15" customHeight="1">
      <c r="A300" s="220"/>
      <c r="B300" s="23"/>
      <c r="C300" s="221"/>
      <c r="D300" s="222"/>
      <c r="E300" s="20"/>
      <c r="F300" s="21"/>
      <c r="G300" s="126"/>
      <c r="H300" s="127"/>
    </row>
    <row r="301" spans="1:8" s="22" customFormat="1" ht="15" customHeight="1">
      <c r="A301" s="220"/>
      <c r="B301" s="23"/>
      <c r="C301" s="221"/>
      <c r="D301" s="222"/>
      <c r="E301" s="20"/>
      <c r="F301" s="21"/>
      <c r="G301" s="126"/>
      <c r="H301" s="127"/>
    </row>
    <row r="302" spans="1:8" s="22" customFormat="1" ht="15" customHeight="1">
      <c r="A302" s="220"/>
      <c r="B302" s="23"/>
      <c r="C302" s="221"/>
      <c r="D302" s="222"/>
      <c r="E302" s="20"/>
      <c r="F302" s="21"/>
      <c r="G302" s="126"/>
      <c r="H302" s="127"/>
    </row>
    <row r="303" spans="1:8" s="22" customFormat="1" ht="15" customHeight="1">
      <c r="A303" s="220"/>
      <c r="B303" s="23"/>
      <c r="C303" s="221"/>
      <c r="D303" s="222"/>
      <c r="E303" s="20"/>
      <c r="F303" s="21"/>
      <c r="G303" s="126"/>
      <c r="H303" s="127"/>
    </row>
    <row r="304" spans="1:8" s="22" customFormat="1" ht="15" customHeight="1">
      <c r="A304" s="220"/>
      <c r="B304" s="23"/>
      <c r="C304" s="221"/>
      <c r="D304" s="222"/>
      <c r="E304" s="20"/>
      <c r="F304" s="21"/>
      <c r="G304" s="126"/>
      <c r="H304" s="127"/>
    </row>
    <row r="305" spans="1:8" s="22" customFormat="1" ht="15" customHeight="1">
      <c r="A305" s="220"/>
      <c r="B305" s="23"/>
      <c r="C305" s="221"/>
      <c r="D305" s="222"/>
      <c r="E305" s="20"/>
      <c r="F305" s="21"/>
      <c r="G305" s="126"/>
      <c r="H305" s="127"/>
    </row>
    <row r="306" spans="1:8" s="22" customFormat="1" ht="15" customHeight="1">
      <c r="A306" s="220"/>
      <c r="B306" s="23"/>
      <c r="C306" s="221"/>
      <c r="D306" s="222"/>
      <c r="E306" s="20"/>
      <c r="F306" s="21"/>
      <c r="G306" s="126"/>
      <c r="H306" s="127"/>
    </row>
    <row r="307" spans="1:8" s="22" customFormat="1" ht="15" customHeight="1">
      <c r="A307" s="220"/>
      <c r="B307" s="23"/>
      <c r="C307" s="221"/>
      <c r="D307" s="222"/>
      <c r="E307" s="20"/>
      <c r="F307" s="21"/>
      <c r="G307" s="126"/>
      <c r="H307" s="127"/>
    </row>
    <row r="308" spans="1:8" s="22" customFormat="1" ht="15" customHeight="1">
      <c r="A308" s="220"/>
      <c r="B308" s="23"/>
      <c r="C308" s="221"/>
      <c r="D308" s="222"/>
      <c r="E308" s="20"/>
      <c r="F308" s="21"/>
      <c r="G308" s="126"/>
      <c r="H308" s="127"/>
    </row>
    <row r="309" spans="1:8" s="22" customFormat="1" ht="15" customHeight="1">
      <c r="A309" s="220"/>
      <c r="B309" s="23"/>
      <c r="C309" s="221"/>
      <c r="D309" s="222"/>
      <c r="E309" s="20"/>
      <c r="F309" s="21"/>
      <c r="G309" s="126"/>
      <c r="H309" s="127"/>
    </row>
    <row r="310" spans="1:8" s="22" customFormat="1" ht="15" customHeight="1">
      <c r="A310" s="220"/>
      <c r="B310" s="23"/>
      <c r="C310" s="221"/>
      <c r="D310" s="222"/>
      <c r="E310" s="20"/>
      <c r="F310" s="21"/>
      <c r="G310" s="126"/>
      <c r="H310" s="127"/>
    </row>
    <row r="311" spans="1:8" s="22" customFormat="1" ht="15" customHeight="1">
      <c r="A311" s="220"/>
      <c r="B311" s="23"/>
      <c r="C311" s="221"/>
      <c r="D311" s="222"/>
      <c r="E311" s="20"/>
      <c r="F311" s="21"/>
      <c r="G311" s="126"/>
      <c r="H311" s="127"/>
    </row>
    <row r="312" spans="1:8" s="22" customFormat="1" ht="15" customHeight="1">
      <c r="A312" s="220"/>
      <c r="B312" s="23"/>
      <c r="C312" s="221"/>
      <c r="D312" s="222"/>
      <c r="E312" s="20"/>
      <c r="F312" s="21"/>
      <c r="G312" s="126"/>
      <c r="H312" s="127"/>
    </row>
    <row r="313" spans="1:8" s="22" customFormat="1" ht="15" customHeight="1">
      <c r="A313" s="220"/>
      <c r="B313" s="23"/>
      <c r="C313" s="221"/>
      <c r="D313" s="222"/>
      <c r="E313" s="20"/>
      <c r="F313" s="21"/>
      <c r="G313" s="126"/>
      <c r="H313" s="127"/>
    </row>
    <row r="314" spans="1:8" s="22" customFormat="1" ht="15" customHeight="1">
      <c r="A314" s="220"/>
      <c r="B314" s="23"/>
      <c r="C314" s="221"/>
      <c r="D314" s="222"/>
      <c r="E314" s="20"/>
      <c r="F314" s="21"/>
      <c r="G314" s="126"/>
      <c r="H314" s="127"/>
    </row>
    <row r="315" spans="1:8" s="22" customFormat="1" ht="15" customHeight="1">
      <c r="A315" s="220"/>
      <c r="B315" s="23"/>
      <c r="C315" s="221"/>
      <c r="D315" s="222"/>
      <c r="E315" s="20"/>
      <c r="F315" s="21"/>
      <c r="G315" s="126"/>
      <c r="H315" s="127"/>
    </row>
    <row r="316" spans="1:8" s="22" customFormat="1" ht="15" customHeight="1">
      <c r="A316" s="220"/>
      <c r="B316" s="23"/>
      <c r="C316" s="221"/>
      <c r="D316" s="222"/>
      <c r="E316" s="20"/>
      <c r="F316" s="21"/>
      <c r="G316" s="126"/>
      <c r="H316" s="127"/>
    </row>
    <row r="317" spans="1:8" s="22" customFormat="1" ht="15" customHeight="1">
      <c r="A317" s="220"/>
      <c r="B317" s="23"/>
      <c r="C317" s="221"/>
      <c r="D317" s="222"/>
      <c r="E317" s="20"/>
      <c r="F317" s="21"/>
      <c r="G317" s="126"/>
      <c r="H317" s="127"/>
    </row>
    <row r="318" spans="1:8" s="22" customFormat="1" ht="15" customHeight="1">
      <c r="A318" s="220"/>
      <c r="B318" s="23"/>
      <c r="C318" s="221"/>
      <c r="D318" s="222"/>
      <c r="E318" s="20"/>
      <c r="F318" s="21"/>
      <c r="G318" s="126"/>
      <c r="H318" s="127"/>
    </row>
    <row r="319" spans="1:8" s="22" customFormat="1" ht="15" customHeight="1">
      <c r="A319" s="220"/>
      <c r="B319" s="23"/>
      <c r="C319" s="221"/>
      <c r="D319" s="222"/>
      <c r="E319" s="20"/>
      <c r="F319" s="21"/>
      <c r="G319" s="126"/>
      <c r="H319" s="127"/>
    </row>
    <row r="320" spans="1:8" s="22" customFormat="1" ht="15" customHeight="1">
      <c r="A320" s="220"/>
      <c r="B320" s="23"/>
      <c r="C320" s="221"/>
      <c r="D320" s="222"/>
      <c r="E320" s="20"/>
      <c r="F320" s="21"/>
      <c r="G320" s="126"/>
      <c r="H320" s="127"/>
    </row>
    <row r="321" spans="1:8" s="22" customFormat="1" ht="15" customHeight="1">
      <c r="A321" s="220"/>
      <c r="B321" s="23"/>
      <c r="C321" s="221"/>
      <c r="D321" s="222"/>
      <c r="E321" s="20"/>
      <c r="F321" s="21"/>
      <c r="G321" s="126"/>
      <c r="H321" s="127"/>
    </row>
    <row r="322" spans="1:8" s="22" customFormat="1" ht="15" customHeight="1">
      <c r="A322" s="220"/>
      <c r="B322" s="23"/>
      <c r="C322" s="221"/>
      <c r="D322" s="222"/>
      <c r="E322" s="20"/>
      <c r="F322" s="21"/>
      <c r="G322" s="126"/>
      <c r="H322" s="127"/>
    </row>
    <row r="323" spans="1:8" s="22" customFormat="1" ht="15" customHeight="1">
      <c r="A323" s="220"/>
      <c r="B323" s="23"/>
      <c r="C323" s="221"/>
      <c r="D323" s="222"/>
      <c r="E323" s="20"/>
      <c r="F323" s="21"/>
      <c r="G323" s="126"/>
      <c r="H323" s="127"/>
    </row>
    <row r="324" spans="1:8" s="22" customFormat="1" ht="15" customHeight="1">
      <c r="A324" s="220"/>
      <c r="B324" s="23"/>
      <c r="C324" s="221"/>
      <c r="D324" s="222"/>
      <c r="E324" s="20"/>
      <c r="F324" s="21"/>
      <c r="G324" s="126"/>
      <c r="H324" s="127"/>
    </row>
    <row r="325" spans="1:8" s="22" customFormat="1" ht="15" customHeight="1">
      <c r="A325" s="220"/>
      <c r="B325" s="23"/>
      <c r="C325" s="221"/>
      <c r="D325" s="222"/>
      <c r="E325" s="20"/>
      <c r="F325" s="21"/>
      <c r="G325" s="126"/>
      <c r="H325" s="127"/>
    </row>
    <row r="326" spans="1:8" s="22" customFormat="1" ht="15" customHeight="1">
      <c r="A326" s="220"/>
      <c r="B326" s="23"/>
      <c r="C326" s="221"/>
      <c r="D326" s="222"/>
      <c r="E326" s="20"/>
      <c r="F326" s="21"/>
      <c r="G326" s="126"/>
      <c r="H326" s="127"/>
    </row>
    <row r="327" spans="1:8" s="22" customFormat="1" ht="15" customHeight="1">
      <c r="A327" s="220"/>
      <c r="B327" s="23"/>
      <c r="C327" s="221"/>
      <c r="D327" s="222"/>
      <c r="E327" s="20"/>
      <c r="F327" s="21"/>
      <c r="G327" s="126"/>
      <c r="H327" s="127"/>
    </row>
    <row r="328" spans="1:8" s="22" customFormat="1" ht="15" customHeight="1">
      <c r="A328" s="220"/>
      <c r="B328" s="23"/>
      <c r="C328" s="221"/>
      <c r="D328" s="222"/>
      <c r="E328" s="20"/>
      <c r="F328" s="21"/>
      <c r="G328" s="126"/>
      <c r="H328" s="127"/>
    </row>
    <row r="329" spans="1:8" s="22" customFormat="1" ht="15" customHeight="1">
      <c r="A329" s="220"/>
      <c r="B329" s="23"/>
      <c r="C329" s="221"/>
      <c r="D329" s="222"/>
      <c r="E329" s="20"/>
      <c r="F329" s="21"/>
      <c r="G329" s="126"/>
      <c r="H329" s="127"/>
    </row>
    <row r="330" spans="1:8" s="22" customFormat="1" ht="15" customHeight="1">
      <c r="A330" s="220"/>
      <c r="B330" s="23"/>
      <c r="C330" s="221"/>
      <c r="D330" s="222"/>
      <c r="E330" s="20"/>
      <c r="F330" s="21"/>
      <c r="G330" s="126"/>
      <c r="H330" s="127"/>
    </row>
    <row r="331" spans="1:8" s="22" customFormat="1" ht="15" customHeight="1">
      <c r="A331" s="220"/>
      <c r="B331" s="23"/>
      <c r="C331" s="221"/>
      <c r="D331" s="222"/>
      <c r="E331" s="20"/>
      <c r="F331" s="21"/>
      <c r="G331" s="126"/>
      <c r="H331" s="127"/>
    </row>
    <row r="332" spans="1:8" s="22" customFormat="1" ht="15" customHeight="1">
      <c r="A332" s="220"/>
      <c r="B332" s="23"/>
      <c r="C332" s="221"/>
      <c r="D332" s="222"/>
      <c r="E332" s="20"/>
      <c r="F332" s="21"/>
      <c r="G332" s="126"/>
      <c r="H332" s="127"/>
    </row>
    <row r="333" spans="1:8" s="22" customFormat="1" ht="15" customHeight="1">
      <c r="A333" s="220"/>
      <c r="B333" s="23"/>
      <c r="C333" s="221"/>
      <c r="D333" s="222"/>
      <c r="E333" s="20"/>
      <c r="F333" s="21"/>
      <c r="G333" s="126"/>
      <c r="H333" s="127"/>
    </row>
    <row r="334" spans="1:8" s="22" customFormat="1" ht="15" customHeight="1">
      <c r="A334" s="220"/>
      <c r="B334" s="23"/>
      <c r="C334" s="221"/>
      <c r="D334" s="222"/>
      <c r="E334" s="20"/>
      <c r="F334" s="21"/>
      <c r="G334" s="126"/>
      <c r="H334" s="127"/>
    </row>
    <row r="335" spans="1:8" s="22" customFormat="1" ht="15" customHeight="1">
      <c r="A335" s="220"/>
      <c r="B335" s="23"/>
      <c r="C335" s="221"/>
      <c r="D335" s="222"/>
      <c r="E335" s="20"/>
      <c r="F335" s="21"/>
      <c r="G335" s="126"/>
      <c r="H335" s="127"/>
    </row>
    <row r="336" spans="1:8" s="22" customFormat="1" ht="15" customHeight="1">
      <c r="A336" s="220"/>
      <c r="B336" s="23"/>
      <c r="C336" s="221"/>
      <c r="D336" s="222"/>
      <c r="E336" s="20"/>
      <c r="F336" s="21"/>
      <c r="G336" s="126"/>
      <c r="H336" s="127"/>
    </row>
    <row r="337" spans="1:8" s="22" customFormat="1" ht="15" customHeight="1">
      <c r="A337" s="220"/>
      <c r="B337" s="23"/>
      <c r="C337" s="221"/>
      <c r="D337" s="222"/>
      <c r="E337" s="20"/>
      <c r="F337" s="21"/>
      <c r="G337" s="126"/>
      <c r="H337" s="127"/>
    </row>
    <row r="338" spans="1:8" s="22" customFormat="1" ht="12.75">
      <c r="A338" s="220"/>
      <c r="B338" s="224"/>
      <c r="C338" s="221"/>
      <c r="D338" s="222"/>
      <c r="E338" s="20"/>
      <c r="F338" s="21"/>
      <c r="G338" s="126"/>
      <c r="H338" s="127"/>
    </row>
    <row r="339" spans="1:8">
      <c r="A339" s="194"/>
      <c r="B339" s="53"/>
      <c r="C339" s="52"/>
      <c r="D339" s="52"/>
      <c r="E339" s="40"/>
    </row>
    <row r="340" spans="1:8">
      <c r="A340" s="194"/>
      <c r="B340" s="53"/>
      <c r="C340" s="52"/>
      <c r="D340" s="52"/>
      <c r="E340" s="40"/>
      <c r="F340" s="29"/>
      <c r="H340" s="29"/>
    </row>
    <row r="341" spans="1:8">
      <c r="A341" s="194"/>
      <c r="B341" s="53"/>
      <c r="C341" s="52"/>
      <c r="D341" s="52"/>
      <c r="E341" s="40"/>
      <c r="F341" s="29"/>
      <c r="H341" s="29"/>
    </row>
    <row r="342" spans="1:8">
      <c r="A342" s="194"/>
      <c r="B342" s="53"/>
      <c r="C342" s="52"/>
      <c r="D342" s="52"/>
      <c r="E342" s="40"/>
      <c r="F342" s="29"/>
      <c r="H342" s="29"/>
    </row>
    <row r="343" spans="1:8">
      <c r="A343" s="194"/>
      <c r="B343" s="53"/>
      <c r="C343" s="52"/>
      <c r="D343" s="52"/>
      <c r="E343" s="40"/>
      <c r="F343" s="29"/>
      <c r="H343" s="29"/>
    </row>
    <row r="344" spans="1:8">
      <c r="A344" s="194"/>
      <c r="B344" s="53"/>
      <c r="C344" s="52"/>
      <c r="D344" s="52"/>
      <c r="E344" s="40"/>
      <c r="F344" s="29"/>
      <c r="H344" s="29"/>
    </row>
    <row r="345" spans="1:8">
      <c r="A345" s="194"/>
      <c r="B345" s="53"/>
      <c r="C345" s="52"/>
      <c r="D345" s="52"/>
      <c r="E345" s="40"/>
      <c r="F345" s="29"/>
      <c r="H345" s="29"/>
    </row>
    <row r="346" spans="1:8">
      <c r="A346" s="194"/>
      <c r="B346" s="53"/>
      <c r="C346" s="52"/>
      <c r="D346" s="52"/>
      <c r="E346" s="40"/>
      <c r="F346" s="29"/>
      <c r="H346" s="29"/>
    </row>
    <row r="347" spans="1:8">
      <c r="A347" s="194"/>
      <c r="B347" s="53"/>
      <c r="C347" s="52"/>
      <c r="D347" s="52"/>
      <c r="E347" s="40"/>
      <c r="F347" s="29"/>
      <c r="H347" s="29"/>
    </row>
    <row r="348" spans="1:8">
      <c r="A348" s="194"/>
      <c r="B348" s="53"/>
      <c r="C348" s="52"/>
      <c r="D348" s="52"/>
      <c r="E348" s="40"/>
      <c r="F348" s="29"/>
      <c r="H348" s="29"/>
    </row>
    <row r="349" spans="1:8">
      <c r="A349" s="194"/>
      <c r="B349" s="53"/>
      <c r="C349" s="52"/>
      <c r="D349" s="52"/>
      <c r="E349" s="40"/>
      <c r="F349" s="29"/>
      <c r="H349" s="29"/>
    </row>
    <row r="350" spans="1:8">
      <c r="A350" s="194"/>
      <c r="B350" s="53"/>
      <c r="C350" s="52"/>
      <c r="D350" s="52"/>
      <c r="E350" s="40"/>
      <c r="F350" s="29"/>
      <c r="H350" s="29"/>
    </row>
    <row r="351" spans="1:8">
      <c r="A351" s="194"/>
      <c r="B351" s="53"/>
      <c r="C351" s="52"/>
      <c r="D351" s="52"/>
      <c r="E351" s="40"/>
      <c r="F351" s="29"/>
      <c r="H351" s="29"/>
    </row>
    <row r="352" spans="1:8">
      <c r="A352" s="194"/>
      <c r="B352" s="53"/>
      <c r="C352" s="52"/>
      <c r="D352" s="52"/>
      <c r="E352" s="40"/>
      <c r="F352" s="29"/>
      <c r="H352" s="29"/>
    </row>
    <row r="353" spans="1:8">
      <c r="B353" s="53"/>
      <c r="C353" s="52"/>
      <c r="D353" s="52"/>
      <c r="E353" s="40"/>
      <c r="F353" s="29"/>
      <c r="H353" s="29"/>
    </row>
    <row r="354" spans="1:8">
      <c r="B354" s="53"/>
      <c r="C354" s="52"/>
      <c r="D354" s="52"/>
      <c r="E354" s="40"/>
      <c r="F354" s="29"/>
      <c r="H354" s="29"/>
    </row>
    <row r="355" spans="1:8">
      <c r="B355" s="53"/>
      <c r="C355" s="52"/>
      <c r="D355" s="52"/>
      <c r="E355" s="40"/>
      <c r="F355" s="29"/>
      <c r="H355" s="29"/>
    </row>
    <row r="356" spans="1:8">
      <c r="A356" s="321"/>
      <c r="B356" s="53"/>
      <c r="C356" s="52"/>
      <c r="D356" s="52"/>
      <c r="E356" s="40"/>
      <c r="F356" s="29"/>
      <c r="H356" s="29"/>
    </row>
    <row r="357" spans="1:8">
      <c r="A357" s="321"/>
      <c r="B357" s="53"/>
      <c r="C357" s="52"/>
      <c r="D357" s="52"/>
      <c r="E357" s="40"/>
      <c r="F357" s="29"/>
      <c r="H357" s="29"/>
    </row>
    <row r="358" spans="1:8">
      <c r="A358" s="321"/>
      <c r="B358" s="53"/>
      <c r="C358" s="52"/>
      <c r="D358" s="52"/>
      <c r="E358" s="40"/>
      <c r="F358" s="29"/>
      <c r="H358" s="29"/>
    </row>
    <row r="359" spans="1:8">
      <c r="A359" s="321"/>
      <c r="B359" s="53"/>
      <c r="C359" s="52"/>
      <c r="D359" s="52"/>
      <c r="E359" s="40"/>
      <c r="F359" s="29"/>
      <c r="H359" s="29"/>
    </row>
    <row r="360" spans="1:8">
      <c r="A360" s="321"/>
      <c r="B360" s="53"/>
      <c r="C360" s="52"/>
      <c r="D360" s="52"/>
      <c r="E360" s="40"/>
      <c r="F360" s="29"/>
      <c r="H360" s="29"/>
    </row>
    <row r="361" spans="1:8">
      <c r="A361" s="321"/>
      <c r="B361" s="53"/>
      <c r="C361" s="52"/>
      <c r="D361" s="52"/>
      <c r="E361" s="40"/>
      <c r="F361" s="29"/>
      <c r="H361" s="29"/>
    </row>
    <row r="362" spans="1:8">
      <c r="A362" s="321"/>
      <c r="B362" s="53"/>
      <c r="C362" s="52"/>
      <c r="D362" s="52"/>
      <c r="E362" s="40"/>
      <c r="F362" s="29"/>
      <c r="H362" s="29"/>
    </row>
    <row r="363" spans="1:8">
      <c r="A363" s="321"/>
      <c r="B363" s="53"/>
      <c r="C363" s="52"/>
      <c r="D363" s="52"/>
      <c r="E363" s="40"/>
      <c r="F363" s="29"/>
      <c r="H363" s="29"/>
    </row>
    <row r="364" spans="1:8">
      <c r="A364" s="321"/>
      <c r="B364" s="53"/>
      <c r="C364" s="52"/>
      <c r="D364" s="52"/>
      <c r="E364" s="40"/>
      <c r="F364" s="29"/>
      <c r="H364" s="29"/>
    </row>
    <row r="365" spans="1:8">
      <c r="A365" s="321"/>
      <c r="B365" s="53"/>
      <c r="C365" s="52"/>
      <c r="D365" s="52"/>
      <c r="E365" s="40"/>
      <c r="F365" s="29"/>
      <c r="H365" s="29"/>
    </row>
    <row r="366" spans="1:8">
      <c r="A366" s="321"/>
      <c r="B366" s="53"/>
      <c r="C366" s="52"/>
      <c r="D366" s="52"/>
      <c r="E366" s="40"/>
      <c r="F366" s="29"/>
      <c r="H366" s="29"/>
    </row>
    <row r="367" spans="1:8">
      <c r="A367" s="321"/>
      <c r="B367" s="53"/>
      <c r="C367" s="52"/>
      <c r="D367" s="52"/>
      <c r="E367" s="40"/>
      <c r="F367" s="29"/>
      <c r="H367" s="29"/>
    </row>
    <row r="368" spans="1:8">
      <c r="A368" s="321"/>
      <c r="B368" s="53"/>
      <c r="C368" s="52"/>
      <c r="D368" s="52"/>
      <c r="E368" s="40"/>
      <c r="F368" s="29"/>
      <c r="H368" s="29"/>
    </row>
    <row r="369" spans="1:8">
      <c r="A369" s="321"/>
      <c r="B369" s="53"/>
      <c r="C369" s="52"/>
      <c r="D369" s="52"/>
      <c r="E369" s="40"/>
      <c r="F369" s="29"/>
      <c r="H369" s="29"/>
    </row>
    <row r="370" spans="1:8">
      <c r="A370" s="321"/>
      <c r="B370" s="53"/>
      <c r="C370" s="52"/>
      <c r="D370" s="52"/>
      <c r="E370" s="40"/>
      <c r="F370" s="29"/>
      <c r="H370" s="29"/>
    </row>
    <row r="371" spans="1:8">
      <c r="A371" s="321"/>
      <c r="B371" s="53"/>
      <c r="C371" s="52"/>
      <c r="D371" s="52"/>
      <c r="E371" s="40"/>
      <c r="F371" s="29"/>
      <c r="H371" s="29"/>
    </row>
    <row r="372" spans="1:8">
      <c r="A372" s="321"/>
      <c r="B372" s="53"/>
      <c r="C372" s="52"/>
      <c r="D372" s="52"/>
      <c r="E372" s="40"/>
      <c r="F372" s="29"/>
      <c r="H372" s="29"/>
    </row>
    <row r="394" spans="1:8">
      <c r="A394" s="321"/>
      <c r="B394" s="43"/>
      <c r="E394" s="29"/>
      <c r="F394" s="29"/>
      <c r="H394" s="29"/>
    </row>
  </sheetData>
  <sheetProtection algorithmName="SHA-512" hashValue="WA5icVinAni69iV+Hozb+WswI2PC7Iqz6SLz+GoWtwt9u7hz3YNRbsQ3dCeBJJIkeb9yTqVEm0fSdfV75IR5yQ==" saltValue="neW7k13zr4TNQKAAt4cuAA==" spinCount="100000" sheet="1" objects="1" scenarios="1"/>
  <pageMargins left="0.59055118110236227" right="0.19685039370078741" top="0.74803149606299213" bottom="0.74803149606299213" header="0.31496062992125984" footer="0.31496062992125984"/>
  <pageSetup scale="75" firstPageNumber="101" fitToHeight="0" orientation="landscape" useFirstPageNumber="1" r:id="rId1"/>
  <headerFooter>
    <oddHeader>&amp;L&amp;9ENERGETSKA SANACIJA OBJEKTA VRTEC VRHOVCI ENOTA VRHOVCI, PRI KATERI SE UPOŠTEVAJO OKOLJSKI VIDIKI</oddHeader>
    <oddFooter>&amp;L&amp;A&amp;R&amp;P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F29"/>
  <sheetViews>
    <sheetView showZeros="0" workbookViewId="0">
      <selection activeCell="J23" sqref="J23"/>
    </sheetView>
  </sheetViews>
  <sheetFormatPr defaultColWidth="9.42578125" defaultRowHeight="15"/>
  <cols>
    <col min="1" max="1" width="10.28515625" style="70" customWidth="1"/>
    <col min="2" max="2" width="45.5703125" style="29" customWidth="1"/>
    <col min="3" max="3" width="30" style="73" customWidth="1"/>
    <col min="4" max="4" width="13.85546875" style="29" bestFit="1" customWidth="1"/>
    <col min="5" max="5" width="26.140625" style="153" bestFit="1" customWidth="1"/>
    <col min="6" max="6" width="12.5703125" style="29" bestFit="1" customWidth="1"/>
    <col min="7" max="16384" width="9.42578125" style="29"/>
  </cols>
  <sheetData>
    <row r="1" spans="1:6" s="30" customFormat="1">
      <c r="A1" s="213" t="s">
        <v>739</v>
      </c>
      <c r="C1" s="214"/>
      <c r="D1" s="106"/>
    </row>
    <row r="2" spans="1:6" s="30" customFormat="1">
      <c r="D2" s="106"/>
    </row>
    <row r="3" spans="1:6">
      <c r="A3" s="70" t="s">
        <v>0</v>
      </c>
      <c r="B3" s="29" t="s">
        <v>1</v>
      </c>
      <c r="D3" s="106"/>
      <c r="E3" s="29"/>
    </row>
    <row r="4" spans="1:6">
      <c r="B4" s="29" t="s">
        <v>3</v>
      </c>
      <c r="D4" s="106"/>
      <c r="E4" s="29"/>
    </row>
    <row r="5" spans="1:6">
      <c r="A5" s="70" t="s">
        <v>2</v>
      </c>
      <c r="B5" s="29" t="s">
        <v>857</v>
      </c>
      <c r="D5" s="106"/>
      <c r="E5" s="29"/>
    </row>
    <row r="6" spans="1:6">
      <c r="A6" s="70" t="s">
        <v>13</v>
      </c>
      <c r="B6" s="29" t="s">
        <v>4</v>
      </c>
      <c r="D6" s="106"/>
      <c r="E6" s="29"/>
    </row>
    <row r="7" spans="1:6" ht="45">
      <c r="A7" s="329" t="s">
        <v>5</v>
      </c>
      <c r="B7" s="231" t="s">
        <v>856</v>
      </c>
      <c r="C7" s="231"/>
    </row>
    <row r="9" spans="1:6" ht="18.75">
      <c r="A9" s="251" t="s">
        <v>1557</v>
      </c>
      <c r="B9" s="74" t="s">
        <v>1558</v>
      </c>
      <c r="C9" s="265" t="s">
        <v>1511</v>
      </c>
      <c r="D9" s="445" t="s">
        <v>1512</v>
      </c>
      <c r="E9" s="414" t="s">
        <v>1513</v>
      </c>
    </row>
    <row r="10" spans="1:6" s="69" customFormat="1" ht="15.75">
      <c r="A10" s="84" t="s">
        <v>1565</v>
      </c>
      <c r="B10" s="85" t="s">
        <v>2284</v>
      </c>
      <c r="C10" s="86">
        <f>'CSM1.Demontažna dela'!$F$44</f>
        <v>0</v>
      </c>
      <c r="D10" s="421">
        <f>'CSM1.Demontažna dela'!$H$44</f>
        <v>0</v>
      </c>
      <c r="E10" s="432">
        <f>+C10-D10</f>
        <v>0</v>
      </c>
      <c r="F10" s="113"/>
    </row>
    <row r="11" spans="1:6" s="69" customFormat="1" ht="15.75">
      <c r="A11" s="84" t="s">
        <v>1567</v>
      </c>
      <c r="B11" s="85" t="s">
        <v>2285</v>
      </c>
      <c r="C11" s="86">
        <f>'CSM2.Plinska kotlovnica'!$F$434</f>
        <v>0</v>
      </c>
      <c r="D11" s="421">
        <f>'CSM2.Plinska kotlovnica'!$H$434</f>
        <v>0</v>
      </c>
      <c r="E11" s="432">
        <f t="shared" ref="E11:E15" si="0">+C11-D11</f>
        <v>0</v>
      </c>
      <c r="F11" s="113"/>
    </row>
    <row r="12" spans="1:6" s="69" customFormat="1" ht="15.75">
      <c r="A12" s="84" t="s">
        <v>1572</v>
      </c>
      <c r="B12" s="85" t="s">
        <v>2286</v>
      </c>
      <c r="C12" s="86">
        <f>'CSM3.Radiatorsko ogrevanje'!$F$141</f>
        <v>0</v>
      </c>
      <c r="D12" s="421">
        <f>'CSM3.Radiatorsko ogrevanje'!$H$141</f>
        <v>0</v>
      </c>
      <c r="E12" s="432">
        <f t="shared" si="0"/>
        <v>0</v>
      </c>
      <c r="F12" s="113"/>
    </row>
    <row r="13" spans="1:6" s="69" customFormat="1" ht="15.75">
      <c r="A13" s="84" t="s">
        <v>1574</v>
      </c>
      <c r="B13" s="85" t="s">
        <v>2287</v>
      </c>
      <c r="C13" s="86">
        <f>'CSM4.Vodovodna instalacija'!$F$127</f>
        <v>0</v>
      </c>
      <c r="D13" s="421">
        <f>'CSM4.Vodovodna instalacija'!$H$127</f>
        <v>0</v>
      </c>
      <c r="E13" s="432">
        <f t="shared" si="0"/>
        <v>0</v>
      </c>
      <c r="F13" s="113"/>
    </row>
    <row r="14" spans="1:6" s="69" customFormat="1" ht="15.75">
      <c r="A14" s="84" t="s">
        <v>2288</v>
      </c>
      <c r="B14" s="504" t="s">
        <v>2110</v>
      </c>
      <c r="C14" s="86">
        <f>SUM(C10:C13)*0.022</f>
        <v>0</v>
      </c>
      <c r="D14" s="93">
        <f>+C14*'B.Skupna rekapitulacija'!$C$9</f>
        <v>0</v>
      </c>
      <c r="E14" s="432">
        <f t="shared" si="0"/>
        <v>0</v>
      </c>
      <c r="F14" s="113"/>
    </row>
    <row r="15" spans="1:6" s="69" customFormat="1" ht="51">
      <c r="A15" s="84"/>
      <c r="B15" s="505" t="s">
        <v>2111</v>
      </c>
      <c r="C15" s="86"/>
      <c r="D15" s="421"/>
      <c r="E15" s="432">
        <f t="shared" si="0"/>
        <v>0</v>
      </c>
      <c r="F15" s="113"/>
    </row>
    <row r="16" spans="1:6" s="69" customFormat="1" ht="16.5" thickBot="1">
      <c r="A16" s="94" t="s">
        <v>1557</v>
      </c>
      <c r="B16" s="89" t="s">
        <v>611</v>
      </c>
      <c r="C16" s="90">
        <f>SUM(C10:C15)</f>
        <v>0</v>
      </c>
      <c r="D16" s="90">
        <f>SUM(D10:D15)</f>
        <v>0</v>
      </c>
      <c r="E16" s="90">
        <f>SUM(E10:E15)</f>
        <v>0</v>
      </c>
      <c r="F16" s="113"/>
    </row>
    <row r="17" spans="1:6" s="100" customFormat="1" ht="16.5" thickTop="1">
      <c r="A17" s="241"/>
      <c r="B17" s="242"/>
      <c r="C17" s="243"/>
      <c r="E17" s="155"/>
      <c r="F17" s="244"/>
    </row>
    <row r="18" spans="1:6">
      <c r="A18" s="398"/>
      <c r="B18" s="539" t="s">
        <v>259</v>
      </c>
    </row>
    <row r="19" spans="1:6">
      <c r="A19" s="398" t="s">
        <v>237</v>
      </c>
      <c r="B19" s="405" t="s">
        <v>2289</v>
      </c>
    </row>
    <row r="20" spans="1:6">
      <c r="A20" s="398"/>
      <c r="B20" s="405" t="s">
        <v>2290</v>
      </c>
    </row>
    <row r="21" spans="1:6">
      <c r="A21" s="398"/>
      <c r="B21" s="405" t="s">
        <v>2291</v>
      </c>
    </row>
    <row r="22" spans="1:6">
      <c r="A22" s="398"/>
      <c r="B22" s="405" t="s">
        <v>2292</v>
      </c>
    </row>
    <row r="23" spans="1:6">
      <c r="A23" s="398"/>
      <c r="B23" s="405" t="s">
        <v>2293</v>
      </c>
    </row>
    <row r="24" spans="1:6">
      <c r="A24" s="398"/>
      <c r="B24" s="405" t="s">
        <v>2294</v>
      </c>
    </row>
    <row r="25" spans="1:6">
      <c r="A25" s="398"/>
      <c r="B25" s="405" t="s">
        <v>2295</v>
      </c>
    </row>
    <row r="26" spans="1:6">
      <c r="A26" s="398"/>
      <c r="B26" s="405" t="s">
        <v>2296</v>
      </c>
    </row>
    <row r="27" spans="1:6">
      <c r="A27" s="398"/>
      <c r="B27" s="405" t="s">
        <v>2297</v>
      </c>
    </row>
    <row r="28" spans="1:6">
      <c r="A28" s="398"/>
      <c r="B28" s="405" t="s">
        <v>2298</v>
      </c>
    </row>
    <row r="29" spans="1:6">
      <c r="A29" s="398"/>
      <c r="B29" s="405" t="s">
        <v>2299</v>
      </c>
    </row>
  </sheetData>
  <sheetProtection algorithmName="SHA-512" hashValue="ytbAw2zCVgAMtl2lQExsMM1K+JSe/TH0FKXKjGWgbwxNEv0s6HjVmN6MCXrHEqRIGNwH3C7Cu3TiAD8l33RoAg==" saltValue="0WkhjrB5lpsUS/l1pSCb3Q==" spinCount="100000" sheet="1" objects="1" scenarios="1"/>
  <pageMargins left="0.59055118110236227" right="0.19685039370078741" top="0.74803149606299213" bottom="0.74803149606299213" header="0.31496062992125984" footer="0.31496062992125984"/>
  <pageSetup scale="77" firstPageNumber="102" fitToHeight="0" orientation="portrait" useFirstPageNumber="1" r:id="rId1"/>
  <headerFooter>
    <oddHeader>&amp;L&amp;9ENERGETSKA SANACIJA OBJEKTA VRTEC VRHOVCI ENOTA VRHOVCI, PRI KATERI SE UPOŠTEVAJO OKOLJSKI VIDIKI</oddHeader>
    <oddFooter>&amp;L&amp;A&amp;R&amp;P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J392"/>
  <sheetViews>
    <sheetView showZeros="0" topLeftCell="A31" zoomScaleNormal="100" workbookViewId="0">
      <selection activeCell="J56" sqref="J56"/>
    </sheetView>
  </sheetViews>
  <sheetFormatPr defaultColWidth="9.42578125" defaultRowHeight="15"/>
  <cols>
    <col min="1" max="1" width="10.140625" style="198" bestFit="1" customWidth="1"/>
    <col min="2" max="2" width="45.5703125" style="29" customWidth="1"/>
    <col min="3" max="3" width="6" style="70" bestFit="1" customWidth="1"/>
    <col min="4" max="4" width="8.42578125" style="70" customWidth="1"/>
    <col min="5" max="5" width="11.42578125" style="41" bestFit="1" customWidth="1"/>
    <col min="6" max="6" width="16.42578125" style="41" bestFit="1" customWidth="1"/>
    <col min="7" max="7" width="16.5703125" style="29" customWidth="1"/>
    <col min="8" max="8" width="18" style="50" bestFit="1" customWidth="1"/>
    <col min="9" max="9" width="22.5703125" style="29" bestFit="1" customWidth="1"/>
    <col min="10" max="10" width="18" style="29" bestFit="1" customWidth="1"/>
    <col min="11" max="16384" width="9.42578125" style="29"/>
  </cols>
  <sheetData>
    <row r="1" spans="1:10" s="147" customFormat="1" ht="18.75">
      <c r="A1" s="278" t="s">
        <v>1557</v>
      </c>
      <c r="B1" s="74" t="s">
        <v>115</v>
      </c>
      <c r="C1" s="262"/>
      <c r="D1" s="262"/>
      <c r="E1" s="279"/>
      <c r="F1" s="279"/>
      <c r="G1" s="280"/>
      <c r="H1" s="270"/>
      <c r="I1" s="270"/>
      <c r="J1" s="270"/>
    </row>
    <row r="3" spans="1:10" s="147" customFormat="1" ht="18.75">
      <c r="A3" s="271" t="s">
        <v>1565</v>
      </c>
      <c r="B3" s="266" t="s">
        <v>1564</v>
      </c>
      <c r="C3" s="267"/>
      <c r="D3" s="267"/>
      <c r="E3" s="272"/>
      <c r="F3" s="272"/>
      <c r="G3" s="281"/>
      <c r="H3" s="266"/>
      <c r="I3" s="266"/>
      <c r="J3" s="266"/>
    </row>
    <row r="4" spans="1:10">
      <c r="A4" s="196"/>
      <c r="B4" s="50"/>
    </row>
    <row r="5" spans="1:10" s="39" customFormat="1" ht="12.75">
      <c r="A5" s="422" t="s">
        <v>1514</v>
      </c>
      <c r="B5" s="36" t="s">
        <v>17</v>
      </c>
      <c r="C5" s="37" t="s">
        <v>1515</v>
      </c>
      <c r="D5" s="37" t="s">
        <v>1516</v>
      </c>
      <c r="E5" s="423" t="s">
        <v>1517</v>
      </c>
      <c r="F5" s="38" t="s">
        <v>1518</v>
      </c>
      <c r="G5" s="38" t="s">
        <v>1519</v>
      </c>
      <c r="H5" s="38" t="s">
        <v>1520</v>
      </c>
      <c r="I5" s="424" t="s">
        <v>1521</v>
      </c>
      <c r="J5" s="35" t="s">
        <v>41</v>
      </c>
    </row>
    <row r="6" spans="1:10" s="22" customFormat="1" ht="12.75">
      <c r="A6" s="220"/>
      <c r="B6" s="23"/>
      <c r="C6" s="221"/>
      <c r="D6" s="222"/>
      <c r="E6" s="20"/>
      <c r="F6" s="21"/>
      <c r="G6" s="126"/>
      <c r="H6" s="127"/>
    </row>
    <row r="7" spans="1:10" s="22" customFormat="1">
      <c r="A7" s="398">
        <v>1</v>
      </c>
      <c r="B7" s="540" t="s">
        <v>2300</v>
      </c>
      <c r="C7" s="57"/>
      <c r="D7" s="222"/>
      <c r="E7" s="20"/>
      <c r="F7" s="21"/>
      <c r="G7" s="126"/>
      <c r="H7" s="127"/>
    </row>
    <row r="8" spans="1:10" s="22" customFormat="1">
      <c r="A8" s="398"/>
      <c r="B8" s="540" t="s">
        <v>2301</v>
      </c>
      <c r="C8" s="57"/>
      <c r="D8" s="222"/>
      <c r="E8" s="20"/>
      <c r="F8" s="21"/>
      <c r="G8" s="126"/>
      <c r="H8" s="127"/>
    </row>
    <row r="9" spans="1:10" s="22" customFormat="1">
      <c r="A9" s="398"/>
      <c r="B9" s="540" t="s">
        <v>2302</v>
      </c>
      <c r="C9" s="57"/>
      <c r="D9" s="222"/>
      <c r="E9" s="20"/>
      <c r="F9" s="21"/>
      <c r="G9" s="126"/>
      <c r="H9" s="127"/>
    </row>
    <row r="10" spans="1:10" s="22" customFormat="1">
      <c r="A10" s="398"/>
      <c r="B10" s="540" t="s">
        <v>2303</v>
      </c>
      <c r="C10" s="57"/>
      <c r="D10" s="222"/>
      <c r="E10" s="20"/>
      <c r="F10" s="21"/>
      <c r="G10" s="126"/>
      <c r="H10" s="127"/>
    </row>
    <row r="11" spans="1:10" s="22" customFormat="1">
      <c r="A11" s="398"/>
      <c r="B11" s="540" t="s">
        <v>2304</v>
      </c>
      <c r="C11" s="451" t="s">
        <v>14</v>
      </c>
      <c r="D11" s="632">
        <v>1</v>
      </c>
      <c r="E11" s="530"/>
      <c r="F11" s="72">
        <f>+E11*D11</f>
        <v>0</v>
      </c>
      <c r="G11" s="425">
        <f>+E11*'B.Skupna rekapitulacija'!$C$9</f>
        <v>0</v>
      </c>
      <c r="H11" s="425">
        <f>+G11*D11</f>
        <v>0</v>
      </c>
      <c r="I11" s="427">
        <f>+E11*(1-'B.Skupna rekapitulacija'!$C$9)</f>
        <v>0</v>
      </c>
      <c r="J11" s="426">
        <f>+I11*D11</f>
        <v>0</v>
      </c>
    </row>
    <row r="12" spans="1:10" s="22" customFormat="1">
      <c r="A12" s="451"/>
      <c r="B12" s="463"/>
      <c r="C12" s="119"/>
      <c r="D12" s="456"/>
      <c r="E12" s="20"/>
      <c r="F12" s="21"/>
      <c r="G12" s="126"/>
      <c r="H12" s="127"/>
    </row>
    <row r="13" spans="1:10" s="22" customFormat="1">
      <c r="A13" s="398">
        <v>2</v>
      </c>
      <c r="B13" s="540" t="s">
        <v>2305</v>
      </c>
      <c r="C13" s="119"/>
      <c r="D13" s="456"/>
      <c r="E13" s="20"/>
      <c r="F13" s="21"/>
      <c r="G13" s="126"/>
      <c r="H13" s="127"/>
    </row>
    <row r="14" spans="1:10" s="22" customFormat="1">
      <c r="A14" s="398"/>
      <c r="B14" s="540" t="s">
        <v>2306</v>
      </c>
      <c r="C14" s="119"/>
      <c r="D14" s="456"/>
      <c r="E14" s="20"/>
      <c r="F14" s="21"/>
      <c r="G14" s="126"/>
      <c r="H14" s="127"/>
    </row>
    <row r="15" spans="1:10" s="22" customFormat="1">
      <c r="A15" s="398"/>
      <c r="B15" s="540" t="s">
        <v>2307</v>
      </c>
      <c r="C15" s="119"/>
      <c r="D15" s="456"/>
      <c r="E15" s="20"/>
      <c r="F15" s="21"/>
      <c r="G15" s="126"/>
      <c r="H15" s="127"/>
    </row>
    <row r="16" spans="1:10" s="22" customFormat="1">
      <c r="A16" s="398"/>
      <c r="B16" s="540" t="s">
        <v>2308</v>
      </c>
      <c r="C16" s="451" t="s">
        <v>14</v>
      </c>
      <c r="D16" s="632">
        <v>1</v>
      </c>
      <c r="E16" s="530"/>
      <c r="F16" s="72">
        <f>+E16*D16</f>
        <v>0</v>
      </c>
      <c r="G16" s="425">
        <f>+E16*'B.Skupna rekapitulacija'!$C$9</f>
        <v>0</v>
      </c>
      <c r="H16" s="425">
        <f>+G16*D16</f>
        <v>0</v>
      </c>
      <c r="I16" s="427">
        <f>+E16*(1-'B.Skupna rekapitulacija'!$C$9)</f>
        <v>0</v>
      </c>
      <c r="J16" s="426">
        <f>+I16*D16</f>
        <v>0</v>
      </c>
    </row>
    <row r="17" spans="1:10" s="22" customFormat="1" ht="12.75">
      <c r="A17" s="451"/>
      <c r="B17" s="463"/>
      <c r="C17" s="119"/>
      <c r="D17" s="632"/>
      <c r="E17" s="20"/>
      <c r="F17" s="21"/>
      <c r="G17" s="126"/>
      <c r="H17" s="127"/>
    </row>
    <row r="18" spans="1:10" s="22" customFormat="1">
      <c r="A18" s="451"/>
      <c r="B18" s="463"/>
      <c r="C18" s="119"/>
      <c r="D18" s="57"/>
      <c r="E18" s="20"/>
      <c r="F18" s="21"/>
      <c r="G18" s="126"/>
      <c r="H18" s="127"/>
    </row>
    <row r="19" spans="1:10" s="22" customFormat="1" ht="25.5">
      <c r="A19" s="398">
        <v>3</v>
      </c>
      <c r="B19" s="540" t="s">
        <v>2309</v>
      </c>
      <c r="C19" s="119"/>
      <c r="D19" s="57"/>
      <c r="E19" s="20"/>
      <c r="F19" s="21"/>
      <c r="G19" s="126"/>
      <c r="H19" s="127"/>
    </row>
    <row r="20" spans="1:10" s="22" customFormat="1">
      <c r="A20" s="398"/>
      <c r="B20" s="540" t="s">
        <v>2310</v>
      </c>
      <c r="C20" s="119"/>
      <c r="D20" s="57"/>
      <c r="E20" s="20"/>
      <c r="F20" s="21"/>
      <c r="G20" s="126"/>
      <c r="H20" s="127"/>
    </row>
    <row r="21" spans="1:10" s="22" customFormat="1">
      <c r="A21" s="398"/>
      <c r="B21" s="540" t="s">
        <v>2311</v>
      </c>
      <c r="C21" s="451" t="s">
        <v>14</v>
      </c>
      <c r="D21" s="632">
        <v>1</v>
      </c>
      <c r="E21" s="530"/>
      <c r="F21" s="72">
        <f>+E21*D21</f>
        <v>0</v>
      </c>
      <c r="G21" s="425">
        <f>+E21*'B.Skupna rekapitulacija'!$C$9</f>
        <v>0</v>
      </c>
      <c r="H21" s="425">
        <f>+G21*D21</f>
        <v>0</v>
      </c>
      <c r="I21" s="427">
        <f>+E21*(1-'B.Skupna rekapitulacija'!$C$9)</f>
        <v>0</v>
      </c>
      <c r="J21" s="426">
        <f>+I21*D21</f>
        <v>0</v>
      </c>
    </row>
    <row r="22" spans="1:10" s="22" customFormat="1">
      <c r="A22" s="451"/>
      <c r="B22" s="463"/>
      <c r="C22" s="119"/>
      <c r="D22" s="57"/>
      <c r="E22" s="20"/>
      <c r="F22" s="21"/>
      <c r="G22" s="126"/>
      <c r="H22" s="127"/>
    </row>
    <row r="23" spans="1:10" s="22" customFormat="1">
      <c r="A23" s="398">
        <v>4</v>
      </c>
      <c r="B23" s="540" t="s">
        <v>2312</v>
      </c>
      <c r="C23" s="119"/>
      <c r="D23" s="57"/>
      <c r="E23" s="20"/>
      <c r="F23" s="21"/>
      <c r="G23" s="126"/>
      <c r="H23" s="127"/>
    </row>
    <row r="24" spans="1:10" s="22" customFormat="1">
      <c r="A24" s="398"/>
      <c r="B24" s="540" t="s">
        <v>2313</v>
      </c>
      <c r="C24" s="119"/>
      <c r="D24" s="57"/>
      <c r="E24" s="20"/>
      <c r="F24" s="21"/>
      <c r="G24" s="126"/>
      <c r="H24" s="127"/>
    </row>
    <row r="25" spans="1:10" s="22" customFormat="1">
      <c r="A25" s="398"/>
      <c r="B25" s="540" t="s">
        <v>2314</v>
      </c>
      <c r="C25" s="119"/>
      <c r="D25" s="57"/>
      <c r="E25" s="20"/>
      <c r="F25" s="21"/>
      <c r="G25" s="126"/>
      <c r="H25" s="127"/>
    </row>
    <row r="26" spans="1:10" s="22" customFormat="1">
      <c r="A26" s="398"/>
      <c r="B26" s="540" t="s">
        <v>2315</v>
      </c>
      <c r="C26" s="119"/>
      <c r="D26" s="57"/>
      <c r="E26" s="20"/>
      <c r="F26" s="21"/>
      <c r="G26" s="126"/>
      <c r="H26" s="127"/>
    </row>
    <row r="27" spans="1:10" s="22" customFormat="1">
      <c r="A27" s="398"/>
      <c r="B27" s="540" t="s">
        <v>2316</v>
      </c>
      <c r="C27" s="451" t="s">
        <v>14</v>
      </c>
      <c r="D27" s="632">
        <v>2</v>
      </c>
      <c r="E27" s="530"/>
      <c r="F27" s="72">
        <f>+E27*D27</f>
        <v>0</v>
      </c>
      <c r="G27" s="425">
        <f>+E27*'B.Skupna rekapitulacija'!$C$9</f>
        <v>0</v>
      </c>
      <c r="H27" s="425">
        <f>+G27*D27</f>
        <v>0</v>
      </c>
      <c r="I27" s="427">
        <f>+E27*(1-'B.Skupna rekapitulacija'!$C$9)</f>
        <v>0</v>
      </c>
      <c r="J27" s="426">
        <f>+I27*D27</f>
        <v>0</v>
      </c>
    </row>
    <row r="28" spans="1:10" s="22" customFormat="1">
      <c r="A28" s="451"/>
      <c r="B28" s="463"/>
      <c r="C28" s="119"/>
      <c r="D28" s="57"/>
      <c r="E28" s="20"/>
      <c r="F28" s="21"/>
      <c r="G28" s="126"/>
      <c r="H28" s="127"/>
    </row>
    <row r="29" spans="1:10" s="22" customFormat="1" ht="25.5">
      <c r="A29" s="398">
        <v>5</v>
      </c>
      <c r="B29" s="540" t="s">
        <v>2317</v>
      </c>
      <c r="C29" s="119"/>
      <c r="D29" s="57"/>
      <c r="E29" s="20"/>
      <c r="F29" s="21"/>
      <c r="G29" s="126"/>
      <c r="H29" s="127"/>
    </row>
    <row r="30" spans="1:10" s="22" customFormat="1">
      <c r="A30" s="398"/>
      <c r="B30" s="540" t="s">
        <v>2318</v>
      </c>
      <c r="C30" s="119"/>
      <c r="D30" s="57"/>
      <c r="E30" s="20"/>
      <c r="F30" s="21"/>
      <c r="G30" s="126"/>
      <c r="H30" s="127"/>
    </row>
    <row r="31" spans="1:10" s="22" customFormat="1">
      <c r="A31" s="398"/>
      <c r="B31" s="540" t="s">
        <v>2319</v>
      </c>
      <c r="C31" s="451" t="s">
        <v>14</v>
      </c>
      <c r="D31" s="632">
        <v>2</v>
      </c>
      <c r="E31" s="530"/>
      <c r="F31" s="72">
        <f>+E31*D31</f>
        <v>0</v>
      </c>
      <c r="G31" s="425">
        <f>+E31*'B.Skupna rekapitulacija'!$C$9</f>
        <v>0</v>
      </c>
      <c r="H31" s="425">
        <f>+G31*D31</f>
        <v>0</v>
      </c>
      <c r="I31" s="427">
        <f>+E31*(1-'B.Skupna rekapitulacija'!$C$9)</f>
        <v>0</v>
      </c>
      <c r="J31" s="426">
        <f>+I31*D31</f>
        <v>0</v>
      </c>
    </row>
    <row r="32" spans="1:10" s="22" customFormat="1">
      <c r="A32" s="451"/>
      <c r="B32" s="463"/>
      <c r="C32" s="119"/>
      <c r="D32" s="57"/>
      <c r="E32" s="20"/>
      <c r="F32" s="21"/>
      <c r="G32" s="126"/>
      <c r="H32" s="127"/>
    </row>
    <row r="33" spans="1:10" s="22" customFormat="1" ht="25.5">
      <c r="A33" s="398">
        <v>6</v>
      </c>
      <c r="B33" s="540" t="s">
        <v>2320</v>
      </c>
      <c r="C33" s="119"/>
      <c r="D33" s="57"/>
      <c r="E33" s="20"/>
      <c r="F33" s="21"/>
      <c r="G33" s="126"/>
      <c r="H33" s="127"/>
    </row>
    <row r="34" spans="1:10" s="22" customFormat="1" ht="25.5">
      <c r="A34" s="398"/>
      <c r="B34" s="540" t="s">
        <v>2321</v>
      </c>
      <c r="C34" s="119"/>
      <c r="D34" s="57"/>
      <c r="E34" s="20"/>
      <c r="F34" s="21"/>
      <c r="G34" s="126"/>
      <c r="H34" s="127"/>
    </row>
    <row r="35" spans="1:10" s="22" customFormat="1" ht="25.5">
      <c r="A35" s="398"/>
      <c r="B35" s="540" t="s">
        <v>2322</v>
      </c>
      <c r="C35" s="119"/>
      <c r="D35" s="57"/>
      <c r="E35" s="20"/>
      <c r="F35" s="21"/>
      <c r="G35" s="126"/>
      <c r="H35" s="127"/>
    </row>
    <row r="36" spans="1:10" s="22" customFormat="1">
      <c r="A36" s="398"/>
      <c r="B36" s="540" t="s">
        <v>2323</v>
      </c>
      <c r="C36" s="451" t="s">
        <v>15</v>
      </c>
      <c r="D36" s="632">
        <v>73</v>
      </c>
      <c r="E36" s="530"/>
      <c r="F36" s="72">
        <f>+E36*D36</f>
        <v>0</v>
      </c>
      <c r="G36" s="425">
        <f>+E36*'B.Skupna rekapitulacija'!$C$9</f>
        <v>0</v>
      </c>
      <c r="H36" s="425">
        <f>+G36*D36</f>
        <v>0</v>
      </c>
      <c r="I36" s="427">
        <f>+E36*(1-'B.Skupna rekapitulacija'!$C$9)</f>
        <v>0</v>
      </c>
      <c r="J36" s="426">
        <f>+I36*D36</f>
        <v>0</v>
      </c>
    </row>
    <row r="37" spans="1:10" s="22" customFormat="1">
      <c r="A37" s="451"/>
      <c r="B37" s="463"/>
      <c r="C37" s="119"/>
      <c r="D37" s="57"/>
      <c r="E37" s="20"/>
      <c r="F37" s="21"/>
      <c r="G37" s="126"/>
      <c r="H37" s="127"/>
    </row>
    <row r="38" spans="1:10" s="22" customFormat="1" ht="25.5">
      <c r="A38" s="398">
        <v>7</v>
      </c>
      <c r="B38" s="540" t="s">
        <v>2324</v>
      </c>
      <c r="C38" s="119"/>
      <c r="D38" s="57"/>
      <c r="E38" s="20"/>
      <c r="F38" s="21"/>
      <c r="G38" s="126"/>
      <c r="H38" s="127"/>
    </row>
    <row r="39" spans="1:10" s="22" customFormat="1" ht="25.5">
      <c r="A39" s="398"/>
      <c r="B39" s="540" t="s">
        <v>2325</v>
      </c>
      <c r="C39" s="451" t="s">
        <v>14</v>
      </c>
      <c r="D39" s="632">
        <v>1</v>
      </c>
      <c r="E39" s="530"/>
      <c r="F39" s="72">
        <f>+E39*D39</f>
        <v>0</v>
      </c>
      <c r="G39" s="425">
        <f>+E39*'B.Skupna rekapitulacija'!$C$9</f>
        <v>0</v>
      </c>
      <c r="H39" s="425">
        <f>+G39*D39</f>
        <v>0</v>
      </c>
      <c r="I39" s="427">
        <f>+E39*(1-'B.Skupna rekapitulacija'!$C$9)</f>
        <v>0</v>
      </c>
      <c r="J39" s="426">
        <f>+I39*D39</f>
        <v>0</v>
      </c>
    </row>
    <row r="40" spans="1:10" s="22" customFormat="1">
      <c r="A40" s="451"/>
      <c r="B40" s="463"/>
      <c r="C40" s="119"/>
      <c r="D40" s="57"/>
      <c r="E40" s="20"/>
      <c r="F40" s="21"/>
      <c r="G40" s="126"/>
      <c r="H40" s="127"/>
    </row>
    <row r="41" spans="1:10" s="22" customFormat="1">
      <c r="A41" s="398">
        <v>8</v>
      </c>
      <c r="B41" s="540" t="s">
        <v>2326</v>
      </c>
      <c r="C41" s="119"/>
      <c r="D41" s="57"/>
      <c r="E41" s="20"/>
      <c r="F41" s="21"/>
      <c r="G41" s="126"/>
      <c r="H41" s="127"/>
    </row>
    <row r="42" spans="1:10" s="22" customFormat="1" ht="25.5">
      <c r="A42" s="398"/>
      <c r="B42" s="540" t="s">
        <v>2327</v>
      </c>
      <c r="C42" s="451" t="s">
        <v>14</v>
      </c>
      <c r="D42" s="632">
        <v>1</v>
      </c>
      <c r="E42" s="530"/>
      <c r="F42" s="72">
        <f>+E42*D42</f>
        <v>0</v>
      </c>
      <c r="G42" s="425">
        <f>+E42*'B.Skupna rekapitulacija'!$C$9</f>
        <v>0</v>
      </c>
      <c r="H42" s="425">
        <f>+G42*D42</f>
        <v>0</v>
      </c>
      <c r="I42" s="427">
        <f>+E42*(1-'B.Skupna rekapitulacija'!$C$9)</f>
        <v>0</v>
      </c>
      <c r="J42" s="426">
        <f>+I42*D42</f>
        <v>0</v>
      </c>
    </row>
    <row r="43" spans="1:10" s="22" customFormat="1" ht="12.75">
      <c r="A43" s="220"/>
      <c r="B43" s="23"/>
      <c r="C43" s="221"/>
      <c r="D43" s="222"/>
      <c r="E43" s="20"/>
      <c r="F43" s="21"/>
      <c r="G43" s="126"/>
      <c r="H43" s="127"/>
    </row>
    <row r="44" spans="1:10" s="147" customFormat="1" ht="20.100000000000001" customHeight="1" thickBot="1">
      <c r="A44" s="201" t="s">
        <v>1565</v>
      </c>
      <c r="B44" s="140" t="s">
        <v>1566</v>
      </c>
      <c r="C44" s="141"/>
      <c r="D44" s="141"/>
      <c r="E44" s="146"/>
      <c r="F44" s="146">
        <f>SUM(F6:F43)</f>
        <v>0</v>
      </c>
      <c r="G44" s="146"/>
      <c r="H44" s="146">
        <f>SUM(H6:H43)</f>
        <v>0</v>
      </c>
      <c r="I44" s="146"/>
      <c r="J44" s="146">
        <f>SUM(J6:J43)</f>
        <v>0</v>
      </c>
    </row>
    <row r="45" spans="1:10" s="22" customFormat="1" ht="15" customHeight="1" thickTop="1">
      <c r="A45" s="220"/>
      <c r="B45" s="23"/>
      <c r="C45" s="221"/>
      <c r="D45" s="222"/>
      <c r="E45" s="20"/>
      <c r="F45" s="21"/>
      <c r="G45" s="126"/>
      <c r="H45" s="127"/>
    </row>
    <row r="46" spans="1:10" s="22" customFormat="1" ht="15" customHeight="1">
      <c r="A46" s="220"/>
      <c r="B46" s="23"/>
      <c r="C46" s="221"/>
      <c r="D46" s="222"/>
      <c r="E46" s="20"/>
      <c r="F46" s="21"/>
      <c r="G46" s="126"/>
      <c r="H46" s="127"/>
    </row>
    <row r="47" spans="1:10" s="22" customFormat="1" ht="15" customHeight="1">
      <c r="A47" s="220"/>
      <c r="B47" s="23"/>
      <c r="C47" s="221"/>
      <c r="D47" s="222"/>
      <c r="E47" s="20"/>
      <c r="F47" s="21"/>
      <c r="G47" s="126"/>
      <c r="H47" s="127"/>
    </row>
    <row r="48" spans="1:10" s="22" customFormat="1" ht="15" customHeight="1">
      <c r="A48" s="220"/>
      <c r="B48" s="23"/>
      <c r="C48" s="221"/>
      <c r="D48" s="222"/>
      <c r="E48" s="20"/>
      <c r="F48" s="21"/>
      <c r="G48" s="126"/>
      <c r="H48" s="127"/>
    </row>
    <row r="49" spans="1:8" s="22" customFormat="1" ht="15" customHeight="1">
      <c r="A49" s="220"/>
      <c r="B49" s="23"/>
      <c r="C49" s="221"/>
      <c r="D49" s="222"/>
      <c r="E49" s="20"/>
      <c r="F49" s="21"/>
      <c r="G49" s="126"/>
      <c r="H49" s="127"/>
    </row>
    <row r="50" spans="1:8" s="22" customFormat="1" ht="15" customHeight="1">
      <c r="A50" s="220"/>
      <c r="B50" s="23"/>
      <c r="C50" s="221"/>
      <c r="D50" s="222"/>
      <c r="E50" s="20"/>
      <c r="F50" s="21"/>
      <c r="G50" s="126"/>
      <c r="H50" s="127"/>
    </row>
    <row r="51" spans="1:8" s="22" customFormat="1" ht="15" customHeight="1">
      <c r="A51" s="220"/>
      <c r="B51" s="23"/>
      <c r="C51" s="221"/>
      <c r="D51" s="222"/>
      <c r="E51" s="20"/>
      <c r="F51" s="21"/>
      <c r="G51" s="126"/>
      <c r="H51" s="127"/>
    </row>
    <row r="52" spans="1:8" s="22" customFormat="1" ht="15" customHeight="1">
      <c r="A52" s="220"/>
      <c r="B52" s="23"/>
      <c r="C52" s="221"/>
      <c r="D52" s="222"/>
      <c r="E52" s="20"/>
      <c r="F52" s="21"/>
      <c r="G52" s="126"/>
      <c r="H52" s="127"/>
    </row>
    <row r="53" spans="1:8" s="22" customFormat="1" ht="15" customHeight="1">
      <c r="A53" s="220"/>
      <c r="B53" s="23"/>
      <c r="C53" s="221"/>
      <c r="D53" s="222"/>
      <c r="E53" s="20"/>
      <c r="F53" s="21"/>
      <c r="G53" s="126"/>
      <c r="H53" s="127"/>
    </row>
    <row r="54" spans="1:8" s="22" customFormat="1" ht="15" customHeight="1">
      <c r="A54" s="220"/>
      <c r="B54" s="23"/>
      <c r="C54" s="221"/>
      <c r="D54" s="222"/>
      <c r="E54" s="20"/>
      <c r="F54" s="21"/>
      <c r="G54" s="126"/>
      <c r="H54" s="127"/>
    </row>
    <row r="55" spans="1:8" s="22" customFormat="1" ht="15" customHeight="1">
      <c r="A55" s="220"/>
      <c r="B55" s="23"/>
      <c r="C55" s="221"/>
      <c r="D55" s="222"/>
      <c r="E55" s="20"/>
      <c r="F55" s="21"/>
      <c r="G55" s="126"/>
      <c r="H55" s="127"/>
    </row>
    <row r="56" spans="1:8" s="22" customFormat="1" ht="15" customHeight="1">
      <c r="A56" s="220"/>
      <c r="B56" s="23"/>
      <c r="C56" s="221"/>
      <c r="D56" s="222"/>
      <c r="E56" s="20"/>
      <c r="F56" s="21"/>
      <c r="G56" s="126"/>
      <c r="H56" s="127"/>
    </row>
    <row r="57" spans="1:8" s="22" customFormat="1" ht="15" customHeight="1">
      <c r="A57" s="220"/>
      <c r="B57" s="23"/>
      <c r="C57" s="221"/>
      <c r="D57" s="222"/>
      <c r="E57" s="20"/>
      <c r="F57" s="21"/>
      <c r="G57" s="126"/>
      <c r="H57" s="127"/>
    </row>
    <row r="58" spans="1:8" s="22" customFormat="1" ht="15" customHeight="1">
      <c r="A58" s="220"/>
      <c r="B58" s="23"/>
      <c r="C58" s="221"/>
      <c r="D58" s="222"/>
      <c r="E58" s="20"/>
      <c r="F58" s="21"/>
      <c r="G58" s="126"/>
      <c r="H58" s="127"/>
    </row>
    <row r="59" spans="1:8" s="22" customFormat="1" ht="15" customHeight="1">
      <c r="A59" s="220"/>
      <c r="B59" s="23"/>
      <c r="C59" s="221"/>
      <c r="D59" s="222"/>
      <c r="E59" s="20"/>
      <c r="F59" s="21"/>
      <c r="G59" s="126"/>
      <c r="H59" s="127"/>
    </row>
    <row r="60" spans="1:8" s="22" customFormat="1" ht="15" customHeight="1">
      <c r="A60" s="220"/>
      <c r="B60" s="23"/>
      <c r="C60" s="221"/>
      <c r="D60" s="222"/>
      <c r="E60" s="20"/>
      <c r="F60" s="21"/>
      <c r="G60" s="126"/>
      <c r="H60" s="127"/>
    </row>
    <row r="61" spans="1:8" s="22" customFormat="1" ht="15" customHeight="1">
      <c r="A61" s="220"/>
      <c r="B61" s="23"/>
      <c r="C61" s="221"/>
      <c r="D61" s="222"/>
      <c r="E61" s="20"/>
      <c r="F61" s="21"/>
      <c r="G61" s="126"/>
      <c r="H61" s="127"/>
    </row>
    <row r="62" spans="1:8" s="22" customFormat="1" ht="15" customHeight="1">
      <c r="A62" s="220"/>
      <c r="B62" s="23"/>
      <c r="C62" s="221"/>
      <c r="D62" s="222"/>
      <c r="E62" s="20"/>
      <c r="F62" s="21"/>
      <c r="G62" s="126"/>
      <c r="H62" s="127"/>
    </row>
    <row r="63" spans="1:8" s="22" customFormat="1" ht="15" customHeight="1">
      <c r="A63" s="220"/>
      <c r="B63" s="23"/>
      <c r="C63" s="221"/>
      <c r="D63" s="222"/>
      <c r="E63" s="20"/>
      <c r="F63" s="21"/>
      <c r="G63" s="126"/>
      <c r="H63" s="127"/>
    </row>
    <row r="64" spans="1:8" s="22" customFormat="1" ht="15" customHeight="1">
      <c r="A64" s="220"/>
      <c r="B64" s="23"/>
      <c r="C64" s="221"/>
      <c r="D64" s="222"/>
      <c r="E64" s="20"/>
      <c r="F64" s="21"/>
      <c r="G64" s="126"/>
      <c r="H64" s="127"/>
    </row>
    <row r="65" spans="1:8" s="22" customFormat="1" ht="15" customHeight="1">
      <c r="A65" s="220"/>
      <c r="B65" s="23"/>
      <c r="C65" s="221"/>
      <c r="D65" s="222"/>
      <c r="E65" s="20"/>
      <c r="F65" s="21"/>
      <c r="G65" s="126"/>
      <c r="H65" s="127"/>
    </row>
    <row r="66" spans="1:8" s="22" customFormat="1" ht="15" customHeight="1">
      <c r="A66" s="220"/>
      <c r="B66" s="23"/>
      <c r="C66" s="221"/>
      <c r="D66" s="222"/>
      <c r="E66" s="20"/>
      <c r="F66" s="21"/>
      <c r="G66" s="126"/>
      <c r="H66" s="127"/>
    </row>
    <row r="67" spans="1:8" s="22" customFormat="1" ht="15" customHeight="1">
      <c r="A67" s="220"/>
      <c r="B67" s="23"/>
      <c r="C67" s="221"/>
      <c r="D67" s="222"/>
      <c r="E67" s="20"/>
      <c r="F67" s="21"/>
      <c r="G67" s="126"/>
      <c r="H67" s="127"/>
    </row>
    <row r="68" spans="1:8" s="22" customFormat="1" ht="15" customHeight="1">
      <c r="A68" s="220"/>
      <c r="B68" s="23"/>
      <c r="C68" s="221"/>
      <c r="D68" s="222"/>
      <c r="E68" s="20"/>
      <c r="F68" s="21"/>
      <c r="G68" s="126"/>
      <c r="H68" s="127"/>
    </row>
    <row r="69" spans="1:8" s="22" customFormat="1" ht="15" customHeight="1">
      <c r="A69" s="220"/>
      <c r="B69" s="23"/>
      <c r="C69" s="221"/>
      <c r="D69" s="222"/>
      <c r="E69" s="20"/>
      <c r="F69" s="21"/>
      <c r="G69" s="126"/>
      <c r="H69" s="127"/>
    </row>
    <row r="70" spans="1:8" s="22" customFormat="1" ht="15" customHeight="1">
      <c r="A70" s="220"/>
      <c r="B70" s="23"/>
      <c r="C70" s="221"/>
      <c r="D70" s="222"/>
      <c r="E70" s="20"/>
      <c r="F70" s="21"/>
      <c r="G70" s="126"/>
      <c r="H70" s="127"/>
    </row>
    <row r="71" spans="1:8" s="22" customFormat="1" ht="15" customHeight="1">
      <c r="A71" s="220"/>
      <c r="B71" s="23"/>
      <c r="C71" s="221"/>
      <c r="D71" s="222"/>
      <c r="E71" s="20"/>
      <c r="F71" s="21"/>
      <c r="G71" s="126"/>
      <c r="H71" s="127"/>
    </row>
    <row r="72" spans="1:8" s="22" customFormat="1" ht="15" customHeight="1">
      <c r="A72" s="220"/>
      <c r="B72" s="23"/>
      <c r="C72" s="221"/>
      <c r="D72" s="222"/>
      <c r="E72" s="20"/>
      <c r="F72" s="21"/>
      <c r="G72" s="126"/>
      <c r="H72" s="127"/>
    </row>
    <row r="73" spans="1:8" s="22" customFormat="1" ht="15" customHeight="1">
      <c r="A73" s="220"/>
      <c r="B73" s="23"/>
      <c r="C73" s="221"/>
      <c r="D73" s="222"/>
      <c r="E73" s="20"/>
      <c r="F73" s="21"/>
      <c r="G73" s="126"/>
      <c r="H73" s="127"/>
    </row>
    <row r="74" spans="1:8" s="22" customFormat="1" ht="15" customHeight="1">
      <c r="A74" s="220"/>
      <c r="B74" s="23"/>
      <c r="C74" s="221"/>
      <c r="D74" s="222"/>
      <c r="E74" s="20"/>
      <c r="F74" s="21"/>
      <c r="G74" s="126"/>
      <c r="H74" s="127"/>
    </row>
    <row r="75" spans="1:8" s="22" customFormat="1" ht="15" customHeight="1">
      <c r="A75" s="220"/>
      <c r="B75" s="23"/>
      <c r="C75" s="221"/>
      <c r="D75" s="222"/>
      <c r="E75" s="20"/>
      <c r="F75" s="21"/>
      <c r="G75" s="126"/>
      <c r="H75" s="127"/>
    </row>
    <row r="76" spans="1:8" s="22" customFormat="1" ht="15" customHeight="1">
      <c r="A76" s="220"/>
      <c r="B76" s="23"/>
      <c r="C76" s="221"/>
      <c r="D76" s="222"/>
      <c r="E76" s="20"/>
      <c r="F76" s="21"/>
      <c r="G76" s="126"/>
      <c r="H76" s="127"/>
    </row>
    <row r="77" spans="1:8" s="22" customFormat="1" ht="15" customHeight="1">
      <c r="A77" s="220"/>
      <c r="B77" s="23"/>
      <c r="C77" s="221"/>
      <c r="D77" s="222"/>
      <c r="E77" s="20"/>
      <c r="F77" s="21"/>
      <c r="G77" s="126"/>
      <c r="H77" s="127"/>
    </row>
    <row r="78" spans="1:8" s="22" customFormat="1" ht="15" customHeight="1">
      <c r="A78" s="220"/>
      <c r="B78" s="23"/>
      <c r="C78" s="221"/>
      <c r="D78" s="222"/>
      <c r="E78" s="20"/>
      <c r="F78" s="21"/>
      <c r="G78" s="126"/>
      <c r="H78" s="127"/>
    </row>
    <row r="79" spans="1:8" s="22" customFormat="1" ht="15" customHeight="1">
      <c r="A79" s="220"/>
      <c r="B79" s="23"/>
      <c r="C79" s="221"/>
      <c r="D79" s="222"/>
      <c r="E79" s="20"/>
      <c r="F79" s="21"/>
      <c r="G79" s="126"/>
      <c r="H79" s="127"/>
    </row>
    <row r="80" spans="1:8" s="22" customFormat="1" ht="15" customHeight="1">
      <c r="A80" s="220"/>
      <c r="B80" s="23"/>
      <c r="C80" s="221"/>
      <c r="D80" s="222"/>
      <c r="E80" s="20"/>
      <c r="F80" s="21"/>
      <c r="G80" s="126"/>
      <c r="H80" s="127"/>
    </row>
    <row r="81" spans="1:8" s="22" customFormat="1" ht="15" customHeight="1">
      <c r="A81" s="220"/>
      <c r="B81" s="23"/>
      <c r="C81" s="221"/>
      <c r="D81" s="222"/>
      <c r="E81" s="20"/>
      <c r="F81" s="21"/>
      <c r="G81" s="126"/>
      <c r="H81" s="127"/>
    </row>
    <row r="82" spans="1:8" s="22" customFormat="1" ht="15" customHeight="1">
      <c r="A82" s="220"/>
      <c r="B82" s="23"/>
      <c r="C82" s="221"/>
      <c r="D82" s="222"/>
      <c r="E82" s="20"/>
      <c r="F82" s="21"/>
      <c r="G82" s="126"/>
      <c r="H82" s="127"/>
    </row>
    <row r="83" spans="1:8" s="22" customFormat="1" ht="15" customHeight="1">
      <c r="A83" s="220"/>
      <c r="B83" s="23"/>
      <c r="C83" s="221"/>
      <c r="D83" s="222"/>
      <c r="E83" s="20"/>
      <c r="F83" s="21"/>
      <c r="G83" s="126"/>
      <c r="H83" s="127"/>
    </row>
    <row r="84" spans="1:8" s="22" customFormat="1" ht="15" customHeight="1">
      <c r="A84" s="220"/>
      <c r="B84" s="23"/>
      <c r="C84" s="221"/>
      <c r="D84" s="222"/>
      <c r="E84" s="20"/>
      <c r="F84" s="21"/>
      <c r="G84" s="126"/>
      <c r="H84" s="127"/>
    </row>
    <row r="85" spans="1:8" s="22" customFormat="1" ht="15" customHeight="1">
      <c r="A85" s="220"/>
      <c r="B85" s="23"/>
      <c r="C85" s="221"/>
      <c r="D85" s="222"/>
      <c r="E85" s="20"/>
      <c r="F85" s="21"/>
      <c r="G85" s="126"/>
      <c r="H85" s="127"/>
    </row>
    <row r="86" spans="1:8" s="22" customFormat="1" ht="15" customHeight="1">
      <c r="A86" s="220"/>
      <c r="B86" s="23"/>
      <c r="C86" s="221"/>
      <c r="D86" s="222"/>
      <c r="E86" s="20"/>
      <c r="F86" s="21"/>
      <c r="G86" s="126"/>
      <c r="H86" s="127"/>
    </row>
    <row r="87" spans="1:8" s="22" customFormat="1" ht="15" customHeight="1">
      <c r="A87" s="220"/>
      <c r="B87" s="23"/>
      <c r="C87" s="221"/>
      <c r="D87" s="222"/>
      <c r="E87" s="20"/>
      <c r="F87" s="21"/>
      <c r="G87" s="126"/>
      <c r="H87" s="127"/>
    </row>
    <row r="88" spans="1:8" s="22" customFormat="1" ht="15" customHeight="1">
      <c r="A88" s="220"/>
      <c r="B88" s="23"/>
      <c r="C88" s="221"/>
      <c r="D88" s="222"/>
      <c r="E88" s="20"/>
      <c r="F88" s="21"/>
      <c r="G88" s="126"/>
      <c r="H88" s="127"/>
    </row>
    <row r="89" spans="1:8" s="22" customFormat="1" ht="15" customHeight="1">
      <c r="A89" s="220"/>
      <c r="B89" s="23"/>
      <c r="C89" s="221"/>
      <c r="D89" s="222"/>
      <c r="E89" s="20"/>
      <c r="F89" s="21"/>
      <c r="G89" s="126"/>
      <c r="H89" s="127"/>
    </row>
    <row r="90" spans="1:8" s="22" customFormat="1" ht="15" customHeight="1">
      <c r="A90" s="220"/>
      <c r="B90" s="23"/>
      <c r="C90" s="221"/>
      <c r="D90" s="222"/>
      <c r="E90" s="20"/>
      <c r="F90" s="21"/>
      <c r="G90" s="126"/>
      <c r="H90" s="127"/>
    </row>
    <row r="91" spans="1:8" s="22" customFormat="1" ht="15" customHeight="1">
      <c r="A91" s="220"/>
      <c r="B91" s="23"/>
      <c r="C91" s="221"/>
      <c r="D91" s="222"/>
      <c r="E91" s="20"/>
      <c r="F91" s="21"/>
      <c r="G91" s="126"/>
      <c r="H91" s="127"/>
    </row>
    <row r="92" spans="1:8" s="22" customFormat="1" ht="15" customHeight="1">
      <c r="A92" s="220"/>
      <c r="B92" s="23"/>
      <c r="C92" s="221"/>
      <c r="D92" s="222"/>
      <c r="E92" s="20"/>
      <c r="F92" s="21"/>
      <c r="G92" s="126"/>
      <c r="H92" s="127"/>
    </row>
    <row r="93" spans="1:8" s="22" customFormat="1" ht="15" customHeight="1">
      <c r="A93" s="220"/>
      <c r="B93" s="23"/>
      <c r="C93" s="221"/>
      <c r="D93" s="222"/>
      <c r="E93" s="20"/>
      <c r="F93" s="21"/>
      <c r="G93" s="126"/>
      <c r="H93" s="127"/>
    </row>
    <row r="94" spans="1:8" s="22" customFormat="1" ht="15" customHeight="1">
      <c r="A94" s="220"/>
      <c r="B94" s="23"/>
      <c r="C94" s="221"/>
      <c r="D94" s="222"/>
      <c r="E94" s="20"/>
      <c r="F94" s="21"/>
      <c r="G94" s="126"/>
      <c r="H94" s="127"/>
    </row>
    <row r="95" spans="1:8" s="22" customFormat="1" ht="15" customHeight="1">
      <c r="A95" s="220"/>
      <c r="B95" s="23"/>
      <c r="C95" s="221"/>
      <c r="D95" s="222"/>
      <c r="E95" s="20"/>
      <c r="F95" s="21"/>
      <c r="G95" s="126"/>
      <c r="H95" s="127"/>
    </row>
    <row r="96" spans="1:8" s="22" customFormat="1" ht="15" customHeight="1">
      <c r="A96" s="220"/>
      <c r="B96" s="23"/>
      <c r="C96" s="221"/>
      <c r="D96" s="222"/>
      <c r="E96" s="20"/>
      <c r="F96" s="21"/>
      <c r="G96" s="126"/>
      <c r="H96" s="127"/>
    </row>
    <row r="97" spans="1:8" s="22" customFormat="1" ht="15" customHeight="1">
      <c r="A97" s="220"/>
      <c r="B97" s="23"/>
      <c r="C97" s="221"/>
      <c r="D97" s="222"/>
      <c r="E97" s="20"/>
      <c r="F97" s="21"/>
      <c r="G97" s="126"/>
      <c r="H97" s="127"/>
    </row>
    <row r="98" spans="1:8" s="22" customFormat="1" ht="15" customHeight="1">
      <c r="A98" s="220"/>
      <c r="B98" s="23"/>
      <c r="C98" s="221"/>
      <c r="D98" s="222"/>
      <c r="E98" s="20"/>
      <c r="F98" s="21"/>
      <c r="G98" s="126"/>
      <c r="H98" s="127"/>
    </row>
    <row r="99" spans="1:8" s="22" customFormat="1" ht="15" customHeight="1">
      <c r="A99" s="220"/>
      <c r="B99" s="23"/>
      <c r="C99" s="221"/>
      <c r="D99" s="222"/>
      <c r="E99" s="20"/>
      <c r="F99" s="21"/>
      <c r="G99" s="126"/>
      <c r="H99" s="127"/>
    </row>
    <row r="100" spans="1:8" s="22" customFormat="1" ht="15" customHeight="1">
      <c r="A100" s="220"/>
      <c r="B100" s="23"/>
      <c r="C100" s="221"/>
      <c r="D100" s="222"/>
      <c r="E100" s="20"/>
      <c r="F100" s="21"/>
      <c r="G100" s="126"/>
      <c r="H100" s="127"/>
    </row>
    <row r="101" spans="1:8" s="22" customFormat="1" ht="15" customHeight="1">
      <c r="A101" s="220"/>
      <c r="B101" s="23"/>
      <c r="C101" s="221"/>
      <c r="D101" s="222"/>
      <c r="E101" s="20"/>
      <c r="F101" s="21"/>
      <c r="G101" s="126"/>
      <c r="H101" s="127"/>
    </row>
    <row r="102" spans="1:8" s="22" customFormat="1" ht="15" customHeight="1">
      <c r="A102" s="220"/>
      <c r="B102" s="23"/>
      <c r="C102" s="221"/>
      <c r="D102" s="222"/>
      <c r="E102" s="20"/>
      <c r="F102" s="21"/>
      <c r="G102" s="126"/>
      <c r="H102" s="127"/>
    </row>
    <row r="103" spans="1:8" s="22" customFormat="1" ht="15" customHeight="1">
      <c r="A103" s="220"/>
      <c r="B103" s="23"/>
      <c r="C103" s="221"/>
      <c r="D103" s="222"/>
      <c r="E103" s="20"/>
      <c r="F103" s="21"/>
      <c r="G103" s="126"/>
      <c r="H103" s="127"/>
    </row>
    <row r="104" spans="1:8" s="22" customFormat="1" ht="15" customHeight="1">
      <c r="A104" s="220"/>
      <c r="B104" s="23"/>
      <c r="C104" s="221"/>
      <c r="D104" s="222"/>
      <c r="E104" s="20"/>
      <c r="F104" s="21"/>
      <c r="G104" s="126"/>
      <c r="H104" s="127"/>
    </row>
    <row r="105" spans="1:8" s="22" customFormat="1" ht="15" customHeight="1">
      <c r="A105" s="220"/>
      <c r="B105" s="23"/>
      <c r="C105" s="221"/>
      <c r="D105" s="222"/>
      <c r="E105" s="20"/>
      <c r="F105" s="21"/>
      <c r="G105" s="126"/>
      <c r="H105" s="127"/>
    </row>
    <row r="106" spans="1:8" s="22" customFormat="1" ht="15" customHeight="1">
      <c r="A106" s="220"/>
      <c r="B106" s="23"/>
      <c r="C106" s="221"/>
      <c r="D106" s="222"/>
      <c r="E106" s="20"/>
      <c r="F106" s="21"/>
      <c r="G106" s="126"/>
      <c r="H106" s="127"/>
    </row>
    <row r="107" spans="1:8" s="22" customFormat="1" ht="15" customHeight="1">
      <c r="A107" s="220"/>
      <c r="B107" s="23"/>
      <c r="C107" s="221"/>
      <c r="D107" s="222"/>
      <c r="E107" s="20"/>
      <c r="F107" s="21"/>
      <c r="G107" s="126"/>
      <c r="H107" s="127"/>
    </row>
    <row r="108" spans="1:8" s="22" customFormat="1" ht="15" customHeight="1">
      <c r="A108" s="220"/>
      <c r="B108" s="23"/>
      <c r="C108" s="221"/>
      <c r="D108" s="222"/>
      <c r="E108" s="20"/>
      <c r="F108" s="21"/>
      <c r="G108" s="126"/>
      <c r="H108" s="127"/>
    </row>
    <row r="109" spans="1:8" s="22" customFormat="1" ht="15" customHeight="1">
      <c r="A109" s="220"/>
      <c r="B109" s="23"/>
      <c r="C109" s="221"/>
      <c r="D109" s="222"/>
      <c r="E109" s="20"/>
      <c r="F109" s="21"/>
      <c r="G109" s="126"/>
      <c r="H109" s="127"/>
    </row>
    <row r="110" spans="1:8" s="22" customFormat="1" ht="15" customHeight="1">
      <c r="A110" s="220"/>
      <c r="B110" s="23"/>
      <c r="C110" s="221"/>
      <c r="D110" s="222"/>
      <c r="E110" s="20"/>
      <c r="F110" s="21"/>
      <c r="G110" s="126"/>
      <c r="H110" s="127"/>
    </row>
    <row r="111" spans="1:8" s="22" customFormat="1" ht="15" customHeight="1">
      <c r="A111" s="220"/>
      <c r="B111" s="23"/>
      <c r="C111" s="221"/>
      <c r="D111" s="222"/>
      <c r="E111" s="20"/>
      <c r="F111" s="21"/>
      <c r="G111" s="126"/>
      <c r="H111" s="127"/>
    </row>
    <row r="112" spans="1:8" s="22" customFormat="1" ht="15" customHeight="1">
      <c r="A112" s="220"/>
      <c r="B112" s="23"/>
      <c r="C112" s="221"/>
      <c r="D112" s="222"/>
      <c r="E112" s="20"/>
      <c r="F112" s="21"/>
      <c r="G112" s="126"/>
      <c r="H112" s="127"/>
    </row>
    <row r="113" spans="1:8" s="22" customFormat="1" ht="15" customHeight="1">
      <c r="A113" s="220"/>
      <c r="B113" s="23"/>
      <c r="C113" s="221"/>
      <c r="D113" s="222"/>
      <c r="E113" s="20"/>
      <c r="F113" s="21"/>
      <c r="G113" s="126"/>
      <c r="H113" s="127"/>
    </row>
    <row r="114" spans="1:8" s="22" customFormat="1" ht="15" customHeight="1">
      <c r="A114" s="220"/>
      <c r="B114" s="23"/>
      <c r="C114" s="221"/>
      <c r="D114" s="222"/>
      <c r="E114" s="20"/>
      <c r="F114" s="21"/>
      <c r="G114" s="126"/>
      <c r="H114" s="127"/>
    </row>
    <row r="115" spans="1:8" s="22" customFormat="1" ht="15" customHeight="1">
      <c r="A115" s="220"/>
      <c r="B115" s="23"/>
      <c r="C115" s="221"/>
      <c r="D115" s="222"/>
      <c r="E115" s="20"/>
      <c r="F115" s="21"/>
      <c r="G115" s="126"/>
      <c r="H115" s="127"/>
    </row>
    <row r="116" spans="1:8" s="22" customFormat="1" ht="15" customHeight="1">
      <c r="A116" s="220"/>
      <c r="B116" s="23"/>
      <c r="C116" s="221"/>
      <c r="D116" s="222"/>
      <c r="E116" s="20"/>
      <c r="F116" s="21"/>
      <c r="G116" s="126"/>
      <c r="H116" s="127"/>
    </row>
    <row r="117" spans="1:8" s="22" customFormat="1" ht="15" customHeight="1">
      <c r="A117" s="220"/>
      <c r="B117" s="23"/>
      <c r="C117" s="221"/>
      <c r="D117" s="222"/>
      <c r="E117" s="20"/>
      <c r="F117" s="21"/>
      <c r="G117" s="126"/>
      <c r="H117" s="127"/>
    </row>
    <row r="118" spans="1:8" s="22" customFormat="1" ht="15" customHeight="1">
      <c r="A118" s="220"/>
      <c r="B118" s="23"/>
      <c r="C118" s="221"/>
      <c r="D118" s="222"/>
      <c r="E118" s="20"/>
      <c r="F118" s="21"/>
      <c r="G118" s="126"/>
      <c r="H118" s="127"/>
    </row>
    <row r="119" spans="1:8" s="22" customFormat="1" ht="15" customHeight="1">
      <c r="A119" s="220"/>
      <c r="B119" s="23"/>
      <c r="C119" s="221"/>
      <c r="D119" s="222"/>
      <c r="E119" s="20"/>
      <c r="F119" s="21"/>
      <c r="G119" s="126"/>
      <c r="H119" s="127"/>
    </row>
    <row r="120" spans="1:8" s="22" customFormat="1" ht="15" customHeight="1">
      <c r="A120" s="220"/>
      <c r="B120" s="23"/>
      <c r="C120" s="221"/>
      <c r="D120" s="222"/>
      <c r="E120" s="20"/>
      <c r="F120" s="21"/>
      <c r="G120" s="126"/>
      <c r="H120" s="127"/>
    </row>
    <row r="121" spans="1:8" s="22" customFormat="1" ht="15" customHeight="1">
      <c r="A121" s="220"/>
      <c r="B121" s="23"/>
      <c r="C121" s="221"/>
      <c r="D121" s="222"/>
      <c r="E121" s="20"/>
      <c r="F121" s="21"/>
      <c r="G121" s="126"/>
      <c r="H121" s="127"/>
    </row>
    <row r="122" spans="1:8" s="22" customFormat="1" ht="15" customHeight="1">
      <c r="A122" s="220"/>
      <c r="B122" s="23"/>
      <c r="C122" s="221"/>
      <c r="D122" s="222"/>
      <c r="E122" s="20"/>
      <c r="F122" s="21"/>
      <c r="G122" s="126"/>
      <c r="H122" s="127"/>
    </row>
    <row r="123" spans="1:8" s="22" customFormat="1" ht="15" customHeight="1">
      <c r="A123" s="220"/>
      <c r="B123" s="23"/>
      <c r="C123" s="221"/>
      <c r="D123" s="222"/>
      <c r="E123" s="20"/>
      <c r="F123" s="21"/>
      <c r="G123" s="126"/>
      <c r="H123" s="127"/>
    </row>
    <row r="124" spans="1:8" s="22" customFormat="1" ht="15" customHeight="1">
      <c r="A124" s="220"/>
      <c r="B124" s="23"/>
      <c r="C124" s="221"/>
      <c r="D124" s="222"/>
      <c r="E124" s="20"/>
      <c r="F124" s="21"/>
      <c r="G124" s="126"/>
      <c r="H124" s="127"/>
    </row>
    <row r="125" spans="1:8" s="22" customFormat="1" ht="15" customHeight="1">
      <c r="A125" s="220"/>
      <c r="B125" s="23"/>
      <c r="C125" s="221"/>
      <c r="D125" s="222"/>
      <c r="E125" s="20"/>
      <c r="F125" s="21"/>
      <c r="G125" s="126"/>
      <c r="H125" s="127"/>
    </row>
    <row r="126" spans="1:8" s="22" customFormat="1" ht="15" customHeight="1">
      <c r="A126" s="220"/>
      <c r="B126" s="23"/>
      <c r="C126" s="221"/>
      <c r="D126" s="222"/>
      <c r="E126" s="20"/>
      <c r="F126" s="21"/>
      <c r="G126" s="126"/>
      <c r="H126" s="127"/>
    </row>
    <row r="127" spans="1:8" s="22" customFormat="1" ht="15" customHeight="1">
      <c r="A127" s="220"/>
      <c r="B127" s="23"/>
      <c r="C127" s="221"/>
      <c r="D127" s="222"/>
      <c r="E127" s="20"/>
      <c r="F127" s="21"/>
      <c r="G127" s="126"/>
      <c r="H127" s="127"/>
    </row>
    <row r="128" spans="1:8" s="22" customFormat="1" ht="15" customHeight="1">
      <c r="A128" s="220"/>
      <c r="B128" s="23"/>
      <c r="C128" s="221"/>
      <c r="D128" s="222"/>
      <c r="E128" s="20"/>
      <c r="F128" s="21"/>
      <c r="G128" s="126"/>
      <c r="H128" s="127"/>
    </row>
    <row r="129" spans="1:8" s="22" customFormat="1" ht="15" customHeight="1">
      <c r="A129" s="220"/>
      <c r="B129" s="23"/>
      <c r="C129" s="221"/>
      <c r="D129" s="222"/>
      <c r="E129" s="20"/>
      <c r="F129" s="21"/>
      <c r="G129" s="126"/>
      <c r="H129" s="127"/>
    </row>
    <row r="130" spans="1:8" s="22" customFormat="1" ht="15" customHeight="1">
      <c r="A130" s="220"/>
      <c r="B130" s="23"/>
      <c r="C130" s="221"/>
      <c r="D130" s="222"/>
      <c r="E130" s="20"/>
      <c r="F130" s="21"/>
      <c r="G130" s="126"/>
      <c r="H130" s="127"/>
    </row>
    <row r="131" spans="1:8" s="22" customFormat="1" ht="15" customHeight="1">
      <c r="A131" s="220"/>
      <c r="B131" s="23"/>
      <c r="C131" s="221"/>
      <c r="D131" s="222"/>
      <c r="E131" s="20"/>
      <c r="F131" s="21"/>
      <c r="G131" s="126"/>
      <c r="H131" s="127"/>
    </row>
    <row r="132" spans="1:8" s="22" customFormat="1" ht="15" customHeight="1">
      <c r="A132" s="220"/>
      <c r="B132" s="23"/>
      <c r="C132" s="221"/>
      <c r="D132" s="222"/>
      <c r="E132" s="20"/>
      <c r="F132" s="21"/>
      <c r="G132" s="126"/>
      <c r="H132" s="127"/>
    </row>
    <row r="133" spans="1:8" s="22" customFormat="1" ht="15" customHeight="1">
      <c r="A133" s="220"/>
      <c r="B133" s="23"/>
      <c r="C133" s="221"/>
      <c r="D133" s="222"/>
      <c r="E133" s="20"/>
      <c r="F133" s="21"/>
      <c r="G133" s="126"/>
      <c r="H133" s="127"/>
    </row>
    <row r="134" spans="1:8" s="22" customFormat="1" ht="15" customHeight="1">
      <c r="A134" s="220"/>
      <c r="B134" s="23"/>
      <c r="C134" s="221"/>
      <c r="D134" s="222"/>
      <c r="E134" s="20"/>
      <c r="F134" s="21"/>
      <c r="G134" s="126"/>
      <c r="H134" s="127"/>
    </row>
    <row r="135" spans="1:8" s="22" customFormat="1" ht="15" customHeight="1">
      <c r="A135" s="220"/>
      <c r="B135" s="23"/>
      <c r="C135" s="221"/>
      <c r="D135" s="222"/>
      <c r="E135" s="20"/>
      <c r="F135" s="21"/>
      <c r="G135" s="126"/>
      <c r="H135" s="127"/>
    </row>
    <row r="136" spans="1:8" s="22" customFormat="1" ht="15" customHeight="1">
      <c r="A136" s="220"/>
      <c r="B136" s="23"/>
      <c r="C136" s="221"/>
      <c r="D136" s="222"/>
      <c r="E136" s="20"/>
      <c r="F136" s="21"/>
      <c r="G136" s="126"/>
      <c r="H136" s="127"/>
    </row>
    <row r="137" spans="1:8" s="22" customFormat="1" ht="15" customHeight="1">
      <c r="A137" s="220"/>
      <c r="B137" s="23"/>
      <c r="C137" s="221"/>
      <c r="D137" s="222"/>
      <c r="E137" s="20"/>
      <c r="F137" s="21"/>
      <c r="G137" s="126"/>
      <c r="H137" s="127"/>
    </row>
    <row r="138" spans="1:8" s="22" customFormat="1" ht="15" customHeight="1">
      <c r="A138" s="220"/>
      <c r="B138" s="23"/>
      <c r="C138" s="221"/>
      <c r="D138" s="222"/>
      <c r="E138" s="20"/>
      <c r="F138" s="21"/>
      <c r="G138" s="126"/>
      <c r="H138" s="127"/>
    </row>
    <row r="139" spans="1:8" s="22" customFormat="1" ht="15" customHeight="1">
      <c r="A139" s="220"/>
      <c r="B139" s="23"/>
      <c r="C139" s="221"/>
      <c r="D139" s="222"/>
      <c r="E139" s="20"/>
      <c r="F139" s="21"/>
      <c r="G139" s="126"/>
      <c r="H139" s="127"/>
    </row>
    <row r="140" spans="1:8" s="22" customFormat="1" ht="15" customHeight="1">
      <c r="A140" s="220"/>
      <c r="B140" s="23"/>
      <c r="C140" s="221"/>
      <c r="D140" s="222"/>
      <c r="E140" s="20"/>
      <c r="F140" s="21"/>
      <c r="G140" s="126"/>
      <c r="H140" s="127"/>
    </row>
    <row r="141" spans="1:8" s="22" customFormat="1" ht="15" customHeight="1">
      <c r="A141" s="220"/>
      <c r="B141" s="23"/>
      <c r="C141" s="221"/>
      <c r="D141" s="222"/>
      <c r="E141" s="20"/>
      <c r="F141" s="21"/>
      <c r="G141" s="126"/>
      <c r="H141" s="127"/>
    </row>
    <row r="142" spans="1:8" s="22" customFormat="1" ht="15" customHeight="1">
      <c r="A142" s="220"/>
      <c r="B142" s="23"/>
      <c r="C142" s="221"/>
      <c r="D142" s="222"/>
      <c r="E142" s="20"/>
      <c r="F142" s="21"/>
      <c r="G142" s="126"/>
      <c r="H142" s="127"/>
    </row>
    <row r="143" spans="1:8" s="22" customFormat="1" ht="15" customHeight="1">
      <c r="A143" s="220"/>
      <c r="B143" s="23"/>
      <c r="C143" s="221"/>
      <c r="D143" s="222"/>
      <c r="E143" s="20"/>
      <c r="F143" s="21"/>
      <c r="G143" s="126"/>
      <c r="H143" s="127"/>
    </row>
    <row r="144" spans="1:8" s="22" customFormat="1" ht="15" customHeight="1">
      <c r="A144" s="220"/>
      <c r="B144" s="23"/>
      <c r="C144" s="221"/>
      <c r="D144" s="222"/>
      <c r="E144" s="20"/>
      <c r="F144" s="21"/>
      <c r="G144" s="126"/>
      <c r="H144" s="127"/>
    </row>
    <row r="145" spans="1:8" s="22" customFormat="1" ht="15" customHeight="1">
      <c r="A145" s="220"/>
      <c r="B145" s="23"/>
      <c r="C145" s="221"/>
      <c r="D145" s="222"/>
      <c r="E145" s="20"/>
      <c r="F145" s="21"/>
      <c r="G145" s="126"/>
      <c r="H145" s="127"/>
    </row>
    <row r="146" spans="1:8" s="22" customFormat="1" ht="15" customHeight="1">
      <c r="A146" s="220"/>
      <c r="B146" s="23"/>
      <c r="C146" s="221"/>
      <c r="D146" s="222"/>
      <c r="E146" s="20"/>
      <c r="F146" s="21"/>
      <c r="G146" s="126"/>
      <c r="H146" s="127"/>
    </row>
    <row r="147" spans="1:8" s="22" customFormat="1" ht="15" customHeight="1">
      <c r="A147" s="220"/>
      <c r="B147" s="23"/>
      <c r="C147" s="221"/>
      <c r="D147" s="222"/>
      <c r="E147" s="20"/>
      <c r="F147" s="21"/>
      <c r="G147" s="126"/>
      <c r="H147" s="127"/>
    </row>
    <row r="148" spans="1:8" s="22" customFormat="1" ht="15" customHeight="1">
      <c r="A148" s="220"/>
      <c r="B148" s="23"/>
      <c r="C148" s="221"/>
      <c r="D148" s="222"/>
      <c r="E148" s="20"/>
      <c r="F148" s="21"/>
      <c r="G148" s="126"/>
      <c r="H148" s="127"/>
    </row>
    <row r="149" spans="1:8" s="22" customFormat="1" ht="15" customHeight="1">
      <c r="A149" s="220"/>
      <c r="B149" s="23"/>
      <c r="C149" s="221"/>
      <c r="D149" s="222"/>
      <c r="E149" s="20"/>
      <c r="F149" s="21"/>
      <c r="G149" s="126"/>
      <c r="H149" s="127"/>
    </row>
    <row r="150" spans="1:8" s="22" customFormat="1" ht="15" customHeight="1">
      <c r="A150" s="220"/>
      <c r="B150" s="23"/>
      <c r="C150" s="221"/>
      <c r="D150" s="222"/>
      <c r="E150" s="20"/>
      <c r="F150" s="21"/>
      <c r="G150" s="126"/>
      <c r="H150" s="127"/>
    </row>
    <row r="151" spans="1:8" s="22" customFormat="1" ht="15" customHeight="1">
      <c r="A151" s="220"/>
      <c r="B151" s="23"/>
      <c r="C151" s="221"/>
      <c r="D151" s="222"/>
      <c r="E151" s="20"/>
      <c r="F151" s="21"/>
      <c r="G151" s="126"/>
      <c r="H151" s="127"/>
    </row>
    <row r="152" spans="1:8" s="22" customFormat="1" ht="15" customHeight="1">
      <c r="A152" s="220"/>
      <c r="B152" s="23"/>
      <c r="C152" s="221"/>
      <c r="D152" s="222"/>
      <c r="E152" s="20"/>
      <c r="F152" s="21"/>
      <c r="G152" s="126"/>
      <c r="H152" s="127"/>
    </row>
    <row r="153" spans="1:8" s="22" customFormat="1" ht="15" customHeight="1">
      <c r="A153" s="220"/>
      <c r="B153" s="23"/>
      <c r="C153" s="221"/>
      <c r="D153" s="222"/>
      <c r="E153" s="20"/>
      <c r="F153" s="21"/>
      <c r="G153" s="126"/>
      <c r="H153" s="127"/>
    </row>
    <row r="154" spans="1:8" s="22" customFormat="1" ht="15" customHeight="1">
      <c r="A154" s="220"/>
      <c r="B154" s="23"/>
      <c r="C154" s="221"/>
      <c r="D154" s="222"/>
      <c r="E154" s="20"/>
      <c r="F154" s="21"/>
      <c r="G154" s="126"/>
      <c r="H154" s="127"/>
    </row>
    <row r="155" spans="1:8" s="22" customFormat="1" ht="15" customHeight="1">
      <c r="A155" s="220"/>
      <c r="B155" s="23"/>
      <c r="C155" s="221"/>
      <c r="D155" s="222"/>
      <c r="E155" s="20"/>
      <c r="F155" s="21"/>
      <c r="G155" s="126"/>
      <c r="H155" s="127"/>
    </row>
    <row r="156" spans="1:8" s="22" customFormat="1" ht="15" customHeight="1">
      <c r="A156" s="220"/>
      <c r="B156" s="23"/>
      <c r="C156" s="221"/>
      <c r="D156" s="222"/>
      <c r="E156" s="20"/>
      <c r="F156" s="21"/>
      <c r="G156" s="126"/>
      <c r="H156" s="127"/>
    </row>
    <row r="157" spans="1:8" s="22" customFormat="1" ht="15" customHeight="1">
      <c r="A157" s="220"/>
      <c r="B157" s="23"/>
      <c r="C157" s="221"/>
      <c r="D157" s="222"/>
      <c r="E157" s="20"/>
      <c r="F157" s="21"/>
      <c r="G157" s="126"/>
      <c r="H157" s="127"/>
    </row>
    <row r="158" spans="1:8" s="22" customFormat="1" ht="15" customHeight="1">
      <c r="A158" s="220"/>
      <c r="B158" s="23"/>
      <c r="C158" s="221"/>
      <c r="D158" s="222"/>
      <c r="E158" s="20"/>
      <c r="F158" s="21"/>
      <c r="G158" s="126"/>
      <c r="H158" s="127"/>
    </row>
    <row r="159" spans="1:8" s="22" customFormat="1" ht="15" customHeight="1">
      <c r="A159" s="220"/>
      <c r="B159" s="23"/>
      <c r="C159" s="221"/>
      <c r="D159" s="222"/>
      <c r="E159" s="20"/>
      <c r="F159" s="21"/>
      <c r="G159" s="126"/>
      <c r="H159" s="127"/>
    </row>
    <row r="160" spans="1:8" s="22" customFormat="1" ht="15" customHeight="1">
      <c r="A160" s="220"/>
      <c r="B160" s="23"/>
      <c r="C160" s="221"/>
      <c r="D160" s="222"/>
      <c r="E160" s="20"/>
      <c r="F160" s="21"/>
      <c r="G160" s="126"/>
      <c r="H160" s="127"/>
    </row>
    <row r="161" spans="1:8" s="22" customFormat="1" ht="15" customHeight="1">
      <c r="A161" s="220"/>
      <c r="B161" s="23"/>
      <c r="C161" s="221"/>
      <c r="D161" s="222"/>
      <c r="E161" s="20"/>
      <c r="F161" s="21"/>
      <c r="G161" s="126"/>
      <c r="H161" s="127"/>
    </row>
    <row r="162" spans="1:8" s="22" customFormat="1" ht="15" customHeight="1">
      <c r="A162" s="220"/>
      <c r="B162" s="23"/>
      <c r="C162" s="221"/>
      <c r="D162" s="222"/>
      <c r="E162" s="20"/>
      <c r="F162" s="21"/>
      <c r="G162" s="126"/>
      <c r="H162" s="127"/>
    </row>
    <row r="163" spans="1:8" s="22" customFormat="1" ht="15" customHeight="1">
      <c r="A163" s="220"/>
      <c r="B163" s="23"/>
      <c r="C163" s="221"/>
      <c r="D163" s="222"/>
      <c r="E163" s="20"/>
      <c r="F163" s="21"/>
      <c r="G163" s="126"/>
      <c r="H163" s="127"/>
    </row>
    <row r="164" spans="1:8" s="22" customFormat="1" ht="15" customHeight="1">
      <c r="A164" s="220"/>
      <c r="B164" s="23"/>
      <c r="C164" s="221"/>
      <c r="D164" s="222"/>
      <c r="E164" s="20"/>
      <c r="F164" s="21"/>
      <c r="G164" s="126"/>
      <c r="H164" s="127"/>
    </row>
    <row r="165" spans="1:8" s="22" customFormat="1" ht="15" customHeight="1">
      <c r="A165" s="220"/>
      <c r="B165" s="23"/>
      <c r="C165" s="221"/>
      <c r="D165" s="222"/>
      <c r="E165" s="20"/>
      <c r="F165" s="21"/>
      <c r="G165" s="126"/>
      <c r="H165" s="127"/>
    </row>
    <row r="166" spans="1:8" s="22" customFormat="1" ht="15" customHeight="1">
      <c r="A166" s="220"/>
      <c r="B166" s="23"/>
      <c r="C166" s="221"/>
      <c r="D166" s="222"/>
      <c r="E166" s="20"/>
      <c r="F166" s="21"/>
      <c r="G166" s="126"/>
      <c r="H166" s="127"/>
    </row>
    <row r="167" spans="1:8" s="22" customFormat="1" ht="15" customHeight="1">
      <c r="A167" s="220"/>
      <c r="B167" s="23"/>
      <c r="C167" s="221"/>
      <c r="D167" s="222"/>
      <c r="E167" s="20"/>
      <c r="F167" s="21"/>
      <c r="G167" s="126"/>
      <c r="H167" s="127"/>
    </row>
    <row r="168" spans="1:8" s="22" customFormat="1" ht="15" customHeight="1">
      <c r="A168" s="220"/>
      <c r="B168" s="23"/>
      <c r="C168" s="221"/>
      <c r="D168" s="222"/>
      <c r="E168" s="20"/>
      <c r="F168" s="21"/>
      <c r="G168" s="126"/>
      <c r="H168" s="127"/>
    </row>
    <row r="169" spans="1:8" s="22" customFormat="1" ht="15" customHeight="1">
      <c r="A169" s="220"/>
      <c r="B169" s="23"/>
      <c r="C169" s="221"/>
      <c r="D169" s="222"/>
      <c r="E169" s="20"/>
      <c r="F169" s="21"/>
      <c r="G169" s="126"/>
      <c r="H169" s="127"/>
    </row>
    <row r="170" spans="1:8" s="22" customFormat="1" ht="15" customHeight="1">
      <c r="A170" s="220"/>
      <c r="B170" s="23"/>
      <c r="C170" s="221"/>
      <c r="D170" s="222"/>
      <c r="E170" s="20"/>
      <c r="F170" s="21"/>
      <c r="G170" s="126"/>
      <c r="H170" s="127"/>
    </row>
    <row r="171" spans="1:8" s="22" customFormat="1" ht="15" customHeight="1">
      <c r="A171" s="220"/>
      <c r="B171" s="23"/>
      <c r="C171" s="221"/>
      <c r="D171" s="222"/>
      <c r="E171" s="20"/>
      <c r="F171" s="21"/>
      <c r="G171" s="126"/>
      <c r="H171" s="127"/>
    </row>
    <row r="172" spans="1:8" s="22" customFormat="1" ht="15" customHeight="1">
      <c r="A172" s="220"/>
      <c r="B172" s="23"/>
      <c r="C172" s="221"/>
      <c r="D172" s="222"/>
      <c r="E172" s="20"/>
      <c r="F172" s="21"/>
      <c r="G172" s="126"/>
      <c r="H172" s="127"/>
    </row>
    <row r="173" spans="1:8" s="22" customFormat="1" ht="15" customHeight="1">
      <c r="A173" s="220"/>
      <c r="B173" s="23"/>
      <c r="C173" s="221"/>
      <c r="D173" s="222"/>
      <c r="E173" s="20"/>
      <c r="F173" s="21"/>
      <c r="G173" s="126"/>
      <c r="H173" s="127"/>
    </row>
    <row r="174" spans="1:8" s="22" customFormat="1" ht="15" customHeight="1">
      <c r="A174" s="220"/>
      <c r="B174" s="23"/>
      <c r="C174" s="221"/>
      <c r="D174" s="222"/>
      <c r="E174" s="20"/>
      <c r="F174" s="21"/>
      <c r="G174" s="126"/>
      <c r="H174" s="127"/>
    </row>
    <row r="175" spans="1:8" s="22" customFormat="1" ht="15" customHeight="1">
      <c r="A175" s="220"/>
      <c r="B175" s="23"/>
      <c r="C175" s="221"/>
      <c r="D175" s="222"/>
      <c r="E175" s="20"/>
      <c r="F175" s="21"/>
      <c r="G175" s="126"/>
      <c r="H175" s="127"/>
    </row>
    <row r="176" spans="1:8" s="22" customFormat="1" ht="15" customHeight="1">
      <c r="A176" s="220"/>
      <c r="B176" s="23"/>
      <c r="C176" s="221"/>
      <c r="D176" s="222"/>
      <c r="E176" s="20"/>
      <c r="F176" s="21"/>
      <c r="G176" s="126"/>
      <c r="H176" s="127"/>
    </row>
    <row r="177" spans="1:8" s="22" customFormat="1" ht="15" customHeight="1">
      <c r="A177" s="220"/>
      <c r="B177" s="23"/>
      <c r="C177" s="221"/>
      <c r="D177" s="222"/>
      <c r="E177" s="20"/>
      <c r="F177" s="21"/>
      <c r="G177" s="126"/>
      <c r="H177" s="127"/>
    </row>
    <row r="178" spans="1:8" s="22" customFormat="1" ht="15" customHeight="1">
      <c r="A178" s="220"/>
      <c r="B178" s="23"/>
      <c r="C178" s="221"/>
      <c r="D178" s="222"/>
      <c r="E178" s="20"/>
      <c r="F178" s="21"/>
      <c r="G178" s="126"/>
      <c r="H178" s="127"/>
    </row>
    <row r="179" spans="1:8" s="22" customFormat="1" ht="15" customHeight="1">
      <c r="A179" s="220"/>
      <c r="B179" s="23"/>
      <c r="C179" s="221"/>
      <c r="D179" s="222"/>
      <c r="E179" s="20"/>
      <c r="F179" s="21"/>
      <c r="G179" s="126"/>
      <c r="H179" s="127"/>
    </row>
    <row r="180" spans="1:8" s="22" customFormat="1" ht="15" customHeight="1">
      <c r="A180" s="220"/>
      <c r="B180" s="23"/>
      <c r="C180" s="221"/>
      <c r="D180" s="222"/>
      <c r="E180" s="20"/>
      <c r="F180" s="21"/>
      <c r="G180" s="126"/>
      <c r="H180" s="127"/>
    </row>
    <row r="181" spans="1:8" s="22" customFormat="1" ht="15" customHeight="1">
      <c r="A181" s="220"/>
      <c r="B181" s="23"/>
      <c r="C181" s="221"/>
      <c r="D181" s="222"/>
      <c r="E181" s="20"/>
      <c r="F181" s="21"/>
      <c r="G181" s="126"/>
      <c r="H181" s="127"/>
    </row>
    <row r="182" spans="1:8" s="22" customFormat="1" ht="15" customHeight="1">
      <c r="A182" s="220"/>
      <c r="B182" s="23"/>
      <c r="C182" s="221"/>
      <c r="D182" s="222"/>
      <c r="E182" s="20"/>
      <c r="F182" s="21"/>
      <c r="G182" s="126"/>
      <c r="H182" s="127"/>
    </row>
    <row r="183" spans="1:8" s="22" customFormat="1" ht="15" customHeight="1">
      <c r="A183" s="220"/>
      <c r="B183" s="23"/>
      <c r="C183" s="221"/>
      <c r="D183" s="222"/>
      <c r="E183" s="20"/>
      <c r="F183" s="21"/>
      <c r="G183" s="126"/>
      <c r="H183" s="127"/>
    </row>
    <row r="184" spans="1:8" s="22" customFormat="1" ht="15" customHeight="1">
      <c r="A184" s="220"/>
      <c r="B184" s="23"/>
      <c r="C184" s="221"/>
      <c r="D184" s="222"/>
      <c r="E184" s="20"/>
      <c r="F184" s="21"/>
      <c r="G184" s="126"/>
      <c r="H184" s="127"/>
    </row>
    <row r="185" spans="1:8" s="22" customFormat="1" ht="15" customHeight="1">
      <c r="A185" s="220"/>
      <c r="B185" s="23"/>
      <c r="C185" s="221"/>
      <c r="D185" s="222"/>
      <c r="E185" s="20"/>
      <c r="F185" s="21"/>
      <c r="G185" s="126"/>
      <c r="H185" s="127"/>
    </row>
    <row r="186" spans="1:8" s="22" customFormat="1" ht="15" customHeight="1">
      <c r="A186" s="220"/>
      <c r="B186" s="23"/>
      <c r="C186" s="221"/>
      <c r="D186" s="222"/>
      <c r="E186" s="20"/>
      <c r="F186" s="21"/>
      <c r="G186" s="126"/>
      <c r="H186" s="127"/>
    </row>
    <row r="187" spans="1:8" s="22" customFormat="1" ht="15" customHeight="1">
      <c r="A187" s="220"/>
      <c r="B187" s="23"/>
      <c r="C187" s="221"/>
      <c r="D187" s="222"/>
      <c r="E187" s="20"/>
      <c r="F187" s="21"/>
      <c r="G187" s="126"/>
      <c r="H187" s="127"/>
    </row>
    <row r="188" spans="1:8" s="22" customFormat="1" ht="15" customHeight="1">
      <c r="A188" s="220"/>
      <c r="B188" s="23"/>
      <c r="C188" s="221"/>
      <c r="D188" s="222"/>
      <c r="E188" s="20"/>
      <c r="F188" s="21"/>
      <c r="G188" s="126"/>
      <c r="H188" s="127"/>
    </row>
    <row r="189" spans="1:8" s="22" customFormat="1" ht="15" customHeight="1">
      <c r="A189" s="220"/>
      <c r="B189" s="23"/>
      <c r="C189" s="221"/>
      <c r="D189" s="222"/>
      <c r="E189" s="20"/>
      <c r="F189" s="21"/>
      <c r="G189" s="126"/>
      <c r="H189" s="127"/>
    </row>
    <row r="190" spans="1:8" s="22" customFormat="1" ht="15" customHeight="1">
      <c r="A190" s="220"/>
      <c r="B190" s="23"/>
      <c r="C190" s="221"/>
      <c r="D190" s="222"/>
      <c r="E190" s="20"/>
      <c r="F190" s="21"/>
      <c r="G190" s="126"/>
      <c r="H190" s="127"/>
    </row>
    <row r="191" spans="1:8" s="22" customFormat="1" ht="15" customHeight="1">
      <c r="A191" s="220"/>
      <c r="B191" s="23"/>
      <c r="C191" s="221"/>
      <c r="D191" s="222"/>
      <c r="E191" s="20"/>
      <c r="F191" s="21"/>
      <c r="G191" s="126"/>
      <c r="H191" s="127"/>
    </row>
    <row r="192" spans="1:8" s="22" customFormat="1" ht="15" customHeight="1">
      <c r="A192" s="220"/>
      <c r="B192" s="23"/>
      <c r="C192" s="221"/>
      <c r="D192" s="222"/>
      <c r="E192" s="20"/>
      <c r="F192" s="21"/>
      <c r="G192" s="126"/>
      <c r="H192" s="127"/>
    </row>
    <row r="193" spans="1:8" s="22" customFormat="1" ht="15" customHeight="1">
      <c r="A193" s="220"/>
      <c r="B193" s="23"/>
      <c r="C193" s="221"/>
      <c r="D193" s="222"/>
      <c r="E193" s="20"/>
      <c r="F193" s="21"/>
      <c r="G193" s="126"/>
      <c r="H193" s="127"/>
    </row>
    <row r="194" spans="1:8" s="22" customFormat="1" ht="15" customHeight="1">
      <c r="A194" s="220"/>
      <c r="B194" s="23"/>
      <c r="C194" s="221"/>
      <c r="D194" s="222"/>
      <c r="E194" s="20"/>
      <c r="F194" s="21"/>
      <c r="G194" s="126"/>
      <c r="H194" s="127"/>
    </row>
    <row r="195" spans="1:8" s="22" customFormat="1" ht="15" customHeight="1">
      <c r="A195" s="220"/>
      <c r="B195" s="23"/>
      <c r="C195" s="221"/>
      <c r="D195" s="222"/>
      <c r="E195" s="20"/>
      <c r="F195" s="21"/>
      <c r="G195" s="126"/>
      <c r="H195" s="127"/>
    </row>
    <row r="196" spans="1:8" s="22" customFormat="1" ht="15" customHeight="1">
      <c r="A196" s="220"/>
      <c r="B196" s="23"/>
      <c r="C196" s="221"/>
      <c r="D196" s="222"/>
      <c r="E196" s="20"/>
      <c r="F196" s="21"/>
      <c r="G196" s="126"/>
      <c r="H196" s="127"/>
    </row>
    <row r="197" spans="1:8" s="22" customFormat="1" ht="15" customHeight="1">
      <c r="A197" s="220"/>
      <c r="B197" s="23"/>
      <c r="C197" s="221"/>
      <c r="D197" s="222"/>
      <c r="E197" s="20"/>
      <c r="F197" s="21"/>
      <c r="G197" s="126"/>
      <c r="H197" s="127"/>
    </row>
    <row r="198" spans="1:8" s="22" customFormat="1" ht="15" customHeight="1">
      <c r="A198" s="220"/>
      <c r="B198" s="23"/>
      <c r="C198" s="221"/>
      <c r="D198" s="222"/>
      <c r="E198" s="20"/>
      <c r="F198" s="21"/>
      <c r="G198" s="126"/>
      <c r="H198" s="127"/>
    </row>
    <row r="199" spans="1:8" s="22" customFormat="1" ht="15" customHeight="1">
      <c r="A199" s="220"/>
      <c r="B199" s="23"/>
      <c r="C199" s="221"/>
      <c r="D199" s="222"/>
      <c r="E199" s="20"/>
      <c r="F199" s="21"/>
      <c r="G199" s="126"/>
      <c r="H199" s="127"/>
    </row>
    <row r="200" spans="1:8" s="22" customFormat="1" ht="15" customHeight="1">
      <c r="A200" s="220"/>
      <c r="B200" s="23"/>
      <c r="C200" s="221"/>
      <c r="D200" s="222"/>
      <c r="E200" s="20"/>
      <c r="F200" s="21"/>
      <c r="G200" s="126"/>
      <c r="H200" s="127"/>
    </row>
    <row r="201" spans="1:8" s="22" customFormat="1" ht="15" customHeight="1">
      <c r="A201" s="220"/>
      <c r="B201" s="23"/>
      <c r="C201" s="221"/>
      <c r="D201" s="222"/>
      <c r="E201" s="20"/>
      <c r="F201" s="21"/>
      <c r="G201" s="126"/>
      <c r="H201" s="127"/>
    </row>
    <row r="202" spans="1:8" s="22" customFormat="1" ht="15" customHeight="1">
      <c r="A202" s="220"/>
      <c r="B202" s="23"/>
      <c r="C202" s="221"/>
      <c r="D202" s="222"/>
      <c r="E202" s="20"/>
      <c r="F202" s="21"/>
      <c r="G202" s="126"/>
      <c r="H202" s="127"/>
    </row>
    <row r="203" spans="1:8" s="22" customFormat="1" ht="15" customHeight="1">
      <c r="A203" s="220"/>
      <c r="B203" s="23"/>
      <c r="C203" s="221"/>
      <c r="D203" s="222"/>
      <c r="E203" s="20"/>
      <c r="F203" s="21"/>
      <c r="G203" s="126"/>
      <c r="H203" s="127"/>
    </row>
    <row r="204" spans="1:8" s="22" customFormat="1" ht="15" customHeight="1">
      <c r="A204" s="220"/>
      <c r="B204" s="23"/>
      <c r="C204" s="221"/>
      <c r="D204" s="222"/>
      <c r="E204" s="20"/>
      <c r="F204" s="21"/>
      <c r="G204" s="126"/>
      <c r="H204" s="127"/>
    </row>
    <row r="205" spans="1:8" s="22" customFormat="1" ht="15" customHeight="1">
      <c r="A205" s="220"/>
      <c r="B205" s="23"/>
      <c r="C205" s="221"/>
      <c r="D205" s="222"/>
      <c r="E205" s="20"/>
      <c r="F205" s="21"/>
      <c r="G205" s="126"/>
      <c r="H205" s="127"/>
    </row>
    <row r="206" spans="1:8" s="22" customFormat="1" ht="15" customHeight="1">
      <c r="A206" s="220"/>
      <c r="B206" s="23"/>
      <c r="C206" s="221"/>
      <c r="D206" s="222"/>
      <c r="E206" s="20"/>
      <c r="F206" s="21"/>
      <c r="G206" s="126"/>
      <c r="H206" s="127"/>
    </row>
    <row r="207" spans="1:8" s="22" customFormat="1" ht="15" customHeight="1">
      <c r="A207" s="220"/>
      <c r="B207" s="23"/>
      <c r="C207" s="221"/>
      <c r="D207" s="222"/>
      <c r="E207" s="20"/>
      <c r="F207" s="21"/>
      <c r="G207" s="126"/>
      <c r="H207" s="127"/>
    </row>
    <row r="208" spans="1:8" s="22" customFormat="1" ht="15" customHeight="1">
      <c r="A208" s="220"/>
      <c r="B208" s="23"/>
      <c r="C208" s="221"/>
      <c r="D208" s="222"/>
      <c r="E208" s="20"/>
      <c r="F208" s="21"/>
      <c r="G208" s="126"/>
      <c r="H208" s="127"/>
    </row>
    <row r="209" spans="1:8" s="22" customFormat="1" ht="15" customHeight="1">
      <c r="A209" s="220"/>
      <c r="B209" s="23"/>
      <c r="C209" s="221"/>
      <c r="D209" s="222"/>
      <c r="E209" s="20"/>
      <c r="F209" s="21"/>
      <c r="G209" s="126"/>
      <c r="H209" s="127"/>
    </row>
    <row r="210" spans="1:8" s="22" customFormat="1" ht="15" customHeight="1">
      <c r="A210" s="220"/>
      <c r="B210" s="23"/>
      <c r="C210" s="221"/>
      <c r="D210" s="222"/>
      <c r="E210" s="20"/>
      <c r="F210" s="21"/>
      <c r="G210" s="126"/>
      <c r="H210" s="127"/>
    </row>
    <row r="211" spans="1:8" s="22" customFormat="1" ht="15" customHeight="1">
      <c r="A211" s="220"/>
      <c r="B211" s="23"/>
      <c r="C211" s="221"/>
      <c r="D211" s="222"/>
      <c r="E211" s="20"/>
      <c r="F211" s="21"/>
      <c r="G211" s="126"/>
      <c r="H211" s="127"/>
    </row>
    <row r="212" spans="1:8" s="22" customFormat="1" ht="15" customHeight="1">
      <c r="A212" s="220"/>
      <c r="B212" s="23"/>
      <c r="C212" s="221"/>
      <c r="D212" s="222"/>
      <c r="E212" s="20"/>
      <c r="F212" s="21"/>
      <c r="G212" s="126"/>
      <c r="H212" s="127"/>
    </row>
    <row r="213" spans="1:8" s="22" customFormat="1" ht="15" customHeight="1">
      <c r="A213" s="220"/>
      <c r="B213" s="23"/>
      <c r="C213" s="221"/>
      <c r="D213" s="222"/>
      <c r="E213" s="20"/>
      <c r="F213" s="21"/>
      <c r="G213" s="126"/>
      <c r="H213" s="127"/>
    </row>
    <row r="214" spans="1:8" s="22" customFormat="1" ht="15" customHeight="1">
      <c r="A214" s="220"/>
      <c r="B214" s="23"/>
      <c r="C214" s="221"/>
      <c r="D214" s="222"/>
      <c r="E214" s="20"/>
      <c r="F214" s="21"/>
      <c r="G214" s="126"/>
      <c r="H214" s="127"/>
    </row>
    <row r="215" spans="1:8" s="22" customFormat="1" ht="15" customHeight="1">
      <c r="A215" s="220"/>
      <c r="B215" s="23"/>
      <c r="C215" s="221"/>
      <c r="D215" s="222"/>
      <c r="E215" s="20"/>
      <c r="F215" s="21"/>
      <c r="G215" s="126"/>
      <c r="H215" s="127"/>
    </row>
    <row r="216" spans="1:8" s="22" customFormat="1" ht="15" customHeight="1">
      <c r="A216" s="220"/>
      <c r="B216" s="23"/>
      <c r="C216" s="221"/>
      <c r="D216" s="222"/>
      <c r="E216" s="20"/>
      <c r="F216" s="21"/>
      <c r="G216" s="126"/>
      <c r="H216" s="127"/>
    </row>
    <row r="217" spans="1:8" s="22" customFormat="1" ht="15" customHeight="1">
      <c r="A217" s="220"/>
      <c r="B217" s="23"/>
      <c r="C217" s="221"/>
      <c r="D217" s="222"/>
      <c r="E217" s="20"/>
      <c r="F217" s="21"/>
      <c r="G217" s="126"/>
      <c r="H217" s="127"/>
    </row>
    <row r="218" spans="1:8" s="22" customFormat="1" ht="15" customHeight="1">
      <c r="A218" s="220"/>
      <c r="B218" s="23"/>
      <c r="C218" s="221"/>
      <c r="D218" s="222"/>
      <c r="E218" s="20"/>
      <c r="F218" s="21"/>
      <c r="G218" s="126"/>
      <c r="H218" s="127"/>
    </row>
    <row r="219" spans="1:8" s="22" customFormat="1" ht="15" customHeight="1">
      <c r="A219" s="220"/>
      <c r="B219" s="23"/>
      <c r="C219" s="221"/>
      <c r="D219" s="222"/>
      <c r="E219" s="20"/>
      <c r="F219" s="21"/>
      <c r="G219" s="126"/>
      <c r="H219" s="127"/>
    </row>
    <row r="220" spans="1:8" s="22" customFormat="1" ht="15" customHeight="1">
      <c r="A220" s="220"/>
      <c r="B220" s="23"/>
      <c r="C220" s="221"/>
      <c r="D220" s="222"/>
      <c r="E220" s="20"/>
      <c r="F220" s="21"/>
      <c r="G220" s="126"/>
      <c r="H220" s="127"/>
    </row>
    <row r="221" spans="1:8" s="22" customFormat="1" ht="15" customHeight="1">
      <c r="A221" s="220"/>
      <c r="B221" s="23"/>
      <c r="C221" s="221"/>
      <c r="D221" s="222"/>
      <c r="E221" s="20"/>
      <c r="F221" s="21"/>
      <c r="G221" s="126"/>
      <c r="H221" s="127"/>
    </row>
    <row r="222" spans="1:8" s="22" customFormat="1" ht="15" customHeight="1">
      <c r="A222" s="220"/>
      <c r="B222" s="23"/>
      <c r="C222" s="221"/>
      <c r="D222" s="222"/>
      <c r="E222" s="20"/>
      <c r="F222" s="21"/>
      <c r="G222" s="126"/>
      <c r="H222" s="127"/>
    </row>
    <row r="223" spans="1:8" s="22" customFormat="1" ht="15" customHeight="1">
      <c r="A223" s="220"/>
      <c r="B223" s="23"/>
      <c r="C223" s="221"/>
      <c r="D223" s="222"/>
      <c r="E223" s="20"/>
      <c r="F223" s="21"/>
      <c r="G223" s="126"/>
      <c r="H223" s="127"/>
    </row>
    <row r="224" spans="1:8" s="22" customFormat="1" ht="15" customHeight="1">
      <c r="A224" s="220"/>
      <c r="B224" s="23"/>
      <c r="C224" s="221"/>
      <c r="D224" s="222"/>
      <c r="E224" s="20"/>
      <c r="F224" s="21"/>
      <c r="G224" s="126"/>
      <c r="H224" s="127"/>
    </row>
    <row r="225" spans="1:8" s="22" customFormat="1" ht="15" customHeight="1">
      <c r="A225" s="220"/>
      <c r="B225" s="23"/>
      <c r="C225" s="221"/>
      <c r="D225" s="222"/>
      <c r="E225" s="20"/>
      <c r="F225" s="21"/>
      <c r="G225" s="126"/>
      <c r="H225" s="127"/>
    </row>
    <row r="226" spans="1:8" s="22" customFormat="1" ht="15" customHeight="1">
      <c r="A226" s="220"/>
      <c r="B226" s="23"/>
      <c r="C226" s="221"/>
      <c r="D226" s="222"/>
      <c r="E226" s="20"/>
      <c r="F226" s="21"/>
      <c r="G226" s="126"/>
      <c r="H226" s="127"/>
    </row>
    <row r="227" spans="1:8" s="22" customFormat="1" ht="15" customHeight="1">
      <c r="A227" s="220"/>
      <c r="B227" s="23"/>
      <c r="C227" s="221"/>
      <c r="D227" s="222"/>
      <c r="E227" s="20"/>
      <c r="F227" s="21"/>
      <c r="G227" s="126"/>
      <c r="H227" s="127"/>
    </row>
    <row r="228" spans="1:8" s="22" customFormat="1" ht="15" customHeight="1">
      <c r="A228" s="220"/>
      <c r="B228" s="23"/>
      <c r="C228" s="221"/>
      <c r="D228" s="222"/>
      <c r="E228" s="20"/>
      <c r="F228" s="21"/>
      <c r="G228" s="126"/>
      <c r="H228" s="127"/>
    </row>
    <row r="229" spans="1:8" s="22" customFormat="1" ht="15" customHeight="1">
      <c r="A229" s="220"/>
      <c r="B229" s="23"/>
      <c r="C229" s="221"/>
      <c r="D229" s="222"/>
      <c r="E229" s="20"/>
      <c r="F229" s="21"/>
      <c r="G229" s="126"/>
      <c r="H229" s="127"/>
    </row>
    <row r="230" spans="1:8" s="22" customFormat="1" ht="15" customHeight="1">
      <c r="A230" s="220"/>
      <c r="B230" s="23"/>
      <c r="C230" s="221"/>
      <c r="D230" s="222"/>
      <c r="E230" s="20"/>
      <c r="F230" s="21"/>
      <c r="G230" s="126"/>
      <c r="H230" s="127"/>
    </row>
    <row r="231" spans="1:8" s="22" customFormat="1" ht="15" customHeight="1">
      <c r="A231" s="220"/>
      <c r="B231" s="23"/>
      <c r="C231" s="221"/>
      <c r="D231" s="222"/>
      <c r="E231" s="20"/>
      <c r="F231" s="21"/>
      <c r="G231" s="126"/>
      <c r="H231" s="127"/>
    </row>
    <row r="232" spans="1:8" s="22" customFormat="1" ht="15" customHeight="1">
      <c r="A232" s="220"/>
      <c r="B232" s="23"/>
      <c r="C232" s="221"/>
      <c r="D232" s="222"/>
      <c r="E232" s="20"/>
      <c r="F232" s="21"/>
      <c r="G232" s="126"/>
      <c r="H232" s="127"/>
    </row>
    <row r="233" spans="1:8" s="22" customFormat="1" ht="15" customHeight="1">
      <c r="A233" s="220"/>
      <c r="B233" s="23"/>
      <c r="C233" s="221"/>
      <c r="D233" s="222"/>
      <c r="E233" s="20"/>
      <c r="F233" s="21"/>
      <c r="G233" s="126"/>
      <c r="H233" s="127"/>
    </row>
    <row r="234" spans="1:8" s="22" customFormat="1" ht="15" customHeight="1">
      <c r="A234" s="220"/>
      <c r="B234" s="23"/>
      <c r="C234" s="221"/>
      <c r="D234" s="222"/>
      <c r="E234" s="20"/>
      <c r="F234" s="21"/>
      <c r="G234" s="126"/>
      <c r="H234" s="127"/>
    </row>
    <row r="235" spans="1:8" s="22" customFormat="1" ht="15" customHeight="1">
      <c r="A235" s="220"/>
      <c r="B235" s="23"/>
      <c r="C235" s="221"/>
      <c r="D235" s="222"/>
      <c r="E235" s="20"/>
      <c r="F235" s="21"/>
      <c r="G235" s="126"/>
      <c r="H235" s="127"/>
    </row>
    <row r="236" spans="1:8" s="22" customFormat="1" ht="15" customHeight="1">
      <c r="A236" s="220"/>
      <c r="B236" s="23"/>
      <c r="C236" s="221"/>
      <c r="D236" s="222"/>
      <c r="E236" s="20"/>
      <c r="F236" s="21"/>
      <c r="G236" s="126"/>
      <c r="H236" s="127"/>
    </row>
    <row r="237" spans="1:8" s="22" customFormat="1" ht="15" customHeight="1">
      <c r="A237" s="220"/>
      <c r="B237" s="23"/>
      <c r="C237" s="221"/>
      <c r="D237" s="222"/>
      <c r="E237" s="20"/>
      <c r="F237" s="21"/>
      <c r="G237" s="126"/>
      <c r="H237" s="127"/>
    </row>
    <row r="238" spans="1:8" s="22" customFormat="1" ht="15" customHeight="1">
      <c r="A238" s="220"/>
      <c r="B238" s="23"/>
      <c r="C238" s="221"/>
      <c r="D238" s="222"/>
      <c r="E238" s="20"/>
      <c r="F238" s="21"/>
      <c r="G238" s="126"/>
      <c r="H238" s="127"/>
    </row>
    <row r="239" spans="1:8" s="22" customFormat="1" ht="15" customHeight="1">
      <c r="A239" s="220"/>
      <c r="B239" s="23"/>
      <c r="C239" s="221"/>
      <c r="D239" s="222"/>
      <c r="E239" s="20"/>
      <c r="F239" s="21"/>
      <c r="G239" s="126"/>
      <c r="H239" s="127"/>
    </row>
    <row r="240" spans="1:8" s="22" customFormat="1" ht="15" customHeight="1">
      <c r="A240" s="220"/>
      <c r="B240" s="23"/>
      <c r="C240" s="221"/>
      <c r="D240" s="222"/>
      <c r="E240" s="20"/>
      <c r="F240" s="21"/>
      <c r="G240" s="126"/>
      <c r="H240" s="127"/>
    </row>
    <row r="241" spans="1:8" s="22" customFormat="1" ht="15" customHeight="1">
      <c r="A241" s="220"/>
      <c r="B241" s="23"/>
      <c r="C241" s="221"/>
      <c r="D241" s="222"/>
      <c r="E241" s="20"/>
      <c r="F241" s="21"/>
      <c r="G241" s="126"/>
      <c r="H241" s="127"/>
    </row>
    <row r="242" spans="1:8" s="22" customFormat="1" ht="15" customHeight="1">
      <c r="A242" s="220"/>
      <c r="B242" s="23"/>
      <c r="C242" s="221"/>
      <c r="D242" s="222"/>
      <c r="E242" s="20"/>
      <c r="F242" s="21"/>
      <c r="G242" s="126"/>
      <c r="H242" s="127"/>
    </row>
    <row r="243" spans="1:8" s="22" customFormat="1" ht="15" customHeight="1">
      <c r="A243" s="220"/>
      <c r="B243" s="23"/>
      <c r="C243" s="221"/>
      <c r="D243" s="222"/>
      <c r="E243" s="20"/>
      <c r="F243" s="21"/>
      <c r="G243" s="126"/>
      <c r="H243" s="127"/>
    </row>
    <row r="244" spans="1:8" s="22" customFormat="1" ht="15" customHeight="1">
      <c r="A244" s="220"/>
      <c r="B244" s="23"/>
      <c r="C244" s="221"/>
      <c r="D244" s="222"/>
      <c r="E244" s="20"/>
      <c r="F244" s="21"/>
      <c r="G244" s="126"/>
      <c r="H244" s="127"/>
    </row>
    <row r="245" spans="1:8" s="22" customFormat="1" ht="15" customHeight="1">
      <c r="A245" s="220"/>
      <c r="B245" s="23"/>
      <c r="C245" s="221"/>
      <c r="D245" s="222"/>
      <c r="E245" s="20"/>
      <c r="F245" s="21"/>
      <c r="G245" s="126"/>
      <c r="H245" s="127"/>
    </row>
    <row r="246" spans="1:8" s="22" customFormat="1" ht="15" customHeight="1">
      <c r="A246" s="220"/>
      <c r="B246" s="23"/>
      <c r="C246" s="221"/>
      <c r="D246" s="222"/>
      <c r="E246" s="20"/>
      <c r="F246" s="21"/>
      <c r="G246" s="126"/>
      <c r="H246" s="127"/>
    </row>
    <row r="247" spans="1:8" s="22" customFormat="1" ht="15" customHeight="1">
      <c r="A247" s="220"/>
      <c r="B247" s="23"/>
      <c r="C247" s="221"/>
      <c r="D247" s="222"/>
      <c r="E247" s="20"/>
      <c r="F247" s="21"/>
      <c r="G247" s="126"/>
      <c r="H247" s="127"/>
    </row>
    <row r="248" spans="1:8" s="22" customFormat="1" ht="15" customHeight="1">
      <c r="A248" s="220"/>
      <c r="B248" s="23"/>
      <c r="C248" s="221"/>
      <c r="D248" s="222"/>
      <c r="E248" s="20"/>
      <c r="F248" s="21"/>
      <c r="G248" s="126"/>
      <c r="H248" s="127"/>
    </row>
    <row r="249" spans="1:8" s="22" customFormat="1" ht="15" customHeight="1">
      <c r="A249" s="220"/>
      <c r="B249" s="23"/>
      <c r="C249" s="221"/>
      <c r="D249" s="222"/>
      <c r="E249" s="20"/>
      <c r="F249" s="21"/>
      <c r="G249" s="126"/>
      <c r="H249" s="127"/>
    </row>
    <row r="250" spans="1:8" s="22" customFormat="1" ht="15" customHeight="1">
      <c r="A250" s="220"/>
      <c r="B250" s="23"/>
      <c r="C250" s="221"/>
      <c r="D250" s="222"/>
      <c r="E250" s="20"/>
      <c r="F250" s="21"/>
      <c r="G250" s="126"/>
      <c r="H250" s="127"/>
    </row>
    <row r="251" spans="1:8" s="22" customFormat="1" ht="15" customHeight="1">
      <c r="A251" s="220"/>
      <c r="B251" s="23"/>
      <c r="C251" s="221"/>
      <c r="D251" s="222"/>
      <c r="E251" s="20"/>
      <c r="F251" s="21"/>
      <c r="G251" s="126"/>
      <c r="H251" s="127"/>
    </row>
    <row r="252" spans="1:8" s="22" customFormat="1" ht="15" customHeight="1">
      <c r="A252" s="220"/>
      <c r="B252" s="23"/>
      <c r="C252" s="221"/>
      <c r="D252" s="222"/>
      <c r="E252" s="20"/>
      <c r="F252" s="21"/>
      <c r="G252" s="126"/>
      <c r="H252" s="127"/>
    </row>
    <row r="253" spans="1:8" s="22" customFormat="1" ht="15" customHeight="1">
      <c r="A253" s="220"/>
      <c r="B253" s="23"/>
      <c r="C253" s="221"/>
      <c r="D253" s="222"/>
      <c r="E253" s="20"/>
      <c r="F253" s="21"/>
      <c r="G253" s="126"/>
      <c r="H253" s="127"/>
    </row>
    <row r="254" spans="1:8" s="22" customFormat="1" ht="15" customHeight="1">
      <c r="A254" s="220"/>
      <c r="B254" s="23"/>
      <c r="C254" s="221"/>
      <c r="D254" s="222"/>
      <c r="E254" s="20"/>
      <c r="F254" s="21"/>
      <c r="G254" s="126"/>
      <c r="H254" s="127"/>
    </row>
    <row r="255" spans="1:8" s="22" customFormat="1" ht="15" customHeight="1">
      <c r="A255" s="220"/>
      <c r="B255" s="23"/>
      <c r="C255" s="221"/>
      <c r="D255" s="222"/>
      <c r="E255" s="20"/>
      <c r="F255" s="21"/>
      <c r="G255" s="126"/>
      <c r="H255" s="127"/>
    </row>
    <row r="256" spans="1:8" s="22" customFormat="1" ht="15" customHeight="1">
      <c r="A256" s="220"/>
      <c r="B256" s="23"/>
      <c r="C256" s="221"/>
      <c r="D256" s="222"/>
      <c r="E256" s="20"/>
      <c r="F256" s="21"/>
      <c r="G256" s="126"/>
      <c r="H256" s="127"/>
    </row>
    <row r="257" spans="1:8" s="22" customFormat="1" ht="15" customHeight="1">
      <c r="A257" s="220"/>
      <c r="B257" s="23"/>
      <c r="C257" s="221"/>
      <c r="D257" s="222"/>
      <c r="E257" s="20"/>
      <c r="F257" s="21"/>
      <c r="G257" s="126"/>
      <c r="H257" s="127"/>
    </row>
    <row r="258" spans="1:8" s="22" customFormat="1" ht="15" customHeight="1">
      <c r="A258" s="220"/>
      <c r="B258" s="23"/>
      <c r="C258" s="221"/>
      <c r="D258" s="222"/>
      <c r="E258" s="20"/>
      <c r="F258" s="21"/>
      <c r="G258" s="126"/>
      <c r="H258" s="127"/>
    </row>
    <row r="259" spans="1:8" s="22" customFormat="1" ht="15" customHeight="1">
      <c r="A259" s="220"/>
      <c r="B259" s="23"/>
      <c r="C259" s="221"/>
      <c r="D259" s="222"/>
      <c r="E259" s="20"/>
      <c r="F259" s="21"/>
      <c r="G259" s="126"/>
      <c r="H259" s="127"/>
    </row>
    <row r="260" spans="1:8" s="22" customFormat="1" ht="15" customHeight="1">
      <c r="A260" s="220"/>
      <c r="B260" s="23"/>
      <c r="C260" s="221"/>
      <c r="D260" s="222"/>
      <c r="E260" s="20"/>
      <c r="F260" s="21"/>
      <c r="G260" s="126"/>
      <c r="H260" s="127"/>
    </row>
    <row r="261" spans="1:8" s="22" customFormat="1" ht="15" customHeight="1">
      <c r="A261" s="220"/>
      <c r="B261" s="23"/>
      <c r="C261" s="221"/>
      <c r="D261" s="222"/>
      <c r="E261" s="20"/>
      <c r="F261" s="21"/>
      <c r="G261" s="126"/>
      <c r="H261" s="127"/>
    </row>
    <row r="262" spans="1:8" s="22" customFormat="1" ht="15" customHeight="1">
      <c r="A262" s="220"/>
      <c r="B262" s="23"/>
      <c r="C262" s="221"/>
      <c r="D262" s="222"/>
      <c r="E262" s="20"/>
      <c r="F262" s="21"/>
      <c r="G262" s="126"/>
      <c r="H262" s="127"/>
    </row>
    <row r="263" spans="1:8" s="22" customFormat="1" ht="15" customHeight="1">
      <c r="A263" s="220"/>
      <c r="B263" s="23"/>
      <c r="C263" s="221"/>
      <c r="D263" s="222"/>
      <c r="E263" s="20"/>
      <c r="F263" s="21"/>
      <c r="G263" s="126"/>
      <c r="H263" s="127"/>
    </row>
    <row r="264" spans="1:8" s="22" customFormat="1" ht="15" customHeight="1">
      <c r="A264" s="220"/>
      <c r="B264" s="23"/>
      <c r="C264" s="221"/>
      <c r="D264" s="222"/>
      <c r="E264" s="20"/>
      <c r="F264" s="21"/>
      <c r="G264" s="126"/>
      <c r="H264" s="127"/>
    </row>
    <row r="265" spans="1:8" s="22" customFormat="1" ht="15" customHeight="1">
      <c r="A265" s="220"/>
      <c r="B265" s="23"/>
      <c r="C265" s="221"/>
      <c r="D265" s="222"/>
      <c r="E265" s="20"/>
      <c r="F265" s="21"/>
      <c r="G265" s="126"/>
      <c r="H265" s="127"/>
    </row>
    <row r="266" spans="1:8" s="22" customFormat="1" ht="15" customHeight="1">
      <c r="A266" s="220"/>
      <c r="B266" s="23"/>
      <c r="C266" s="221"/>
      <c r="D266" s="222"/>
      <c r="E266" s="20"/>
      <c r="F266" s="21"/>
      <c r="G266" s="126"/>
      <c r="H266" s="127"/>
    </row>
    <row r="267" spans="1:8" s="22" customFormat="1" ht="15" customHeight="1">
      <c r="A267" s="220"/>
      <c r="B267" s="23"/>
      <c r="C267" s="221"/>
      <c r="D267" s="222"/>
      <c r="E267" s="20"/>
      <c r="F267" s="21"/>
      <c r="G267" s="126"/>
      <c r="H267" s="127"/>
    </row>
    <row r="268" spans="1:8" s="22" customFormat="1" ht="15" customHeight="1">
      <c r="A268" s="220"/>
      <c r="B268" s="23"/>
      <c r="C268" s="221"/>
      <c r="D268" s="222"/>
      <c r="E268" s="20"/>
      <c r="F268" s="21"/>
      <c r="G268" s="126"/>
      <c r="H268" s="127"/>
    </row>
    <row r="269" spans="1:8" s="22" customFormat="1" ht="15" customHeight="1">
      <c r="A269" s="220"/>
      <c r="B269" s="23"/>
      <c r="C269" s="221"/>
      <c r="D269" s="222"/>
      <c r="E269" s="20"/>
      <c r="F269" s="21"/>
      <c r="G269" s="126"/>
      <c r="H269" s="127"/>
    </row>
    <row r="270" spans="1:8" s="22" customFormat="1" ht="15" customHeight="1">
      <c r="A270" s="220"/>
      <c r="B270" s="23"/>
      <c r="C270" s="221"/>
      <c r="D270" s="222"/>
      <c r="E270" s="20"/>
      <c r="F270" s="21"/>
      <c r="G270" s="126"/>
      <c r="H270" s="127"/>
    </row>
    <row r="271" spans="1:8" s="22" customFormat="1" ht="15" customHeight="1">
      <c r="A271" s="220"/>
      <c r="B271" s="23"/>
      <c r="C271" s="221"/>
      <c r="D271" s="222"/>
      <c r="E271" s="20"/>
      <c r="F271" s="21"/>
      <c r="G271" s="126"/>
      <c r="H271" s="127"/>
    </row>
    <row r="272" spans="1:8" s="22" customFormat="1" ht="15" customHeight="1">
      <c r="A272" s="220"/>
      <c r="B272" s="23"/>
      <c r="C272" s="221"/>
      <c r="D272" s="222"/>
      <c r="E272" s="20"/>
      <c r="F272" s="21"/>
      <c r="G272" s="126"/>
      <c r="H272" s="127"/>
    </row>
    <row r="273" spans="1:8" s="22" customFormat="1" ht="15" customHeight="1">
      <c r="A273" s="220"/>
      <c r="B273" s="23"/>
      <c r="C273" s="221"/>
      <c r="D273" s="222"/>
      <c r="E273" s="20"/>
      <c r="F273" s="21"/>
      <c r="G273" s="126"/>
      <c r="H273" s="127"/>
    </row>
    <row r="274" spans="1:8" s="22" customFormat="1" ht="15" customHeight="1">
      <c r="A274" s="220"/>
      <c r="B274" s="23"/>
      <c r="C274" s="221"/>
      <c r="D274" s="222"/>
      <c r="E274" s="20"/>
      <c r="F274" s="21"/>
      <c r="G274" s="126"/>
      <c r="H274" s="127"/>
    </row>
    <row r="275" spans="1:8" s="22" customFormat="1" ht="15" customHeight="1">
      <c r="A275" s="220"/>
      <c r="B275" s="23"/>
      <c r="C275" s="221"/>
      <c r="D275" s="222"/>
      <c r="E275" s="20"/>
      <c r="F275" s="21"/>
      <c r="G275" s="126"/>
      <c r="H275" s="127"/>
    </row>
    <row r="276" spans="1:8" s="22" customFormat="1" ht="15" customHeight="1">
      <c r="A276" s="220"/>
      <c r="B276" s="23"/>
      <c r="C276" s="221"/>
      <c r="D276" s="222"/>
      <c r="E276" s="20"/>
      <c r="F276" s="21"/>
      <c r="G276" s="126"/>
      <c r="H276" s="127"/>
    </row>
    <row r="277" spans="1:8" s="22" customFormat="1" ht="15" customHeight="1">
      <c r="A277" s="220"/>
      <c r="B277" s="23"/>
      <c r="C277" s="221"/>
      <c r="D277" s="222"/>
      <c r="E277" s="20"/>
      <c r="F277" s="21"/>
      <c r="G277" s="126"/>
      <c r="H277" s="127"/>
    </row>
    <row r="278" spans="1:8" s="22" customFormat="1" ht="15" customHeight="1">
      <c r="A278" s="220"/>
      <c r="B278" s="23"/>
      <c r="C278" s="221"/>
      <c r="D278" s="222"/>
      <c r="E278" s="20"/>
      <c r="F278" s="21"/>
      <c r="G278" s="126"/>
      <c r="H278" s="127"/>
    </row>
    <row r="279" spans="1:8" s="22" customFormat="1" ht="15" customHeight="1">
      <c r="A279" s="220"/>
      <c r="B279" s="23"/>
      <c r="C279" s="221"/>
      <c r="D279" s="222"/>
      <c r="E279" s="20"/>
      <c r="F279" s="21"/>
      <c r="G279" s="126"/>
      <c r="H279" s="127"/>
    </row>
    <row r="280" spans="1:8" s="22" customFormat="1" ht="15" customHeight="1">
      <c r="A280" s="220"/>
      <c r="B280" s="23"/>
      <c r="C280" s="221"/>
      <c r="D280" s="222"/>
      <c r="E280" s="20"/>
      <c r="F280" s="21"/>
      <c r="G280" s="126"/>
      <c r="H280" s="127"/>
    </row>
    <row r="281" spans="1:8" s="22" customFormat="1" ht="15" customHeight="1">
      <c r="A281" s="220"/>
      <c r="B281" s="23"/>
      <c r="C281" s="221"/>
      <c r="D281" s="222"/>
      <c r="E281" s="20"/>
      <c r="F281" s="21"/>
      <c r="G281" s="126"/>
      <c r="H281" s="127"/>
    </row>
    <row r="282" spans="1:8" s="22" customFormat="1" ht="15" customHeight="1">
      <c r="A282" s="220"/>
      <c r="B282" s="23"/>
      <c r="C282" s="221"/>
      <c r="D282" s="222"/>
      <c r="E282" s="20"/>
      <c r="F282" s="21"/>
      <c r="G282" s="126"/>
      <c r="H282" s="127"/>
    </row>
    <row r="283" spans="1:8" s="22" customFormat="1" ht="15" customHeight="1">
      <c r="A283" s="220"/>
      <c r="B283" s="23"/>
      <c r="C283" s="221"/>
      <c r="D283" s="222"/>
      <c r="E283" s="20"/>
      <c r="F283" s="21"/>
      <c r="G283" s="126"/>
      <c r="H283" s="127"/>
    </row>
    <row r="284" spans="1:8" s="22" customFormat="1" ht="15" customHeight="1">
      <c r="A284" s="220"/>
      <c r="B284" s="23"/>
      <c r="C284" s="221"/>
      <c r="D284" s="222"/>
      <c r="E284" s="20"/>
      <c r="F284" s="21"/>
      <c r="G284" s="126"/>
      <c r="H284" s="127"/>
    </row>
    <row r="285" spans="1:8" s="22" customFormat="1" ht="15" customHeight="1">
      <c r="A285" s="220"/>
      <c r="B285" s="23"/>
      <c r="C285" s="221"/>
      <c r="D285" s="222"/>
      <c r="E285" s="20"/>
      <c r="F285" s="21"/>
      <c r="G285" s="126"/>
      <c r="H285" s="127"/>
    </row>
    <row r="286" spans="1:8" s="22" customFormat="1" ht="15" customHeight="1">
      <c r="A286" s="220"/>
      <c r="B286" s="23"/>
      <c r="C286" s="221"/>
      <c r="D286" s="222"/>
      <c r="E286" s="20"/>
      <c r="F286" s="21"/>
      <c r="G286" s="126"/>
      <c r="H286" s="127"/>
    </row>
    <row r="287" spans="1:8" s="22" customFormat="1" ht="15" customHeight="1">
      <c r="A287" s="220"/>
      <c r="B287" s="23"/>
      <c r="C287" s="221"/>
      <c r="D287" s="222"/>
      <c r="E287" s="20"/>
      <c r="F287" s="21"/>
      <c r="G287" s="126"/>
      <c r="H287" s="127"/>
    </row>
    <row r="288" spans="1:8" s="22" customFormat="1" ht="15" customHeight="1">
      <c r="A288" s="220"/>
      <c r="B288" s="23"/>
      <c r="C288" s="221"/>
      <c r="D288" s="222"/>
      <c r="E288" s="20"/>
      <c r="F288" s="21"/>
      <c r="G288" s="126"/>
      <c r="H288" s="127"/>
    </row>
    <row r="289" spans="1:8" s="22" customFormat="1" ht="15" customHeight="1">
      <c r="A289" s="220"/>
      <c r="B289" s="23"/>
      <c r="C289" s="221"/>
      <c r="D289" s="222"/>
      <c r="E289" s="20"/>
      <c r="F289" s="21"/>
      <c r="G289" s="126"/>
      <c r="H289" s="127"/>
    </row>
    <row r="290" spans="1:8" s="22" customFormat="1" ht="15" customHeight="1">
      <c r="A290" s="220"/>
      <c r="B290" s="23"/>
      <c r="C290" s="221"/>
      <c r="D290" s="222"/>
      <c r="E290" s="20"/>
      <c r="F290" s="21"/>
      <c r="G290" s="126"/>
      <c r="H290" s="127"/>
    </row>
    <row r="291" spans="1:8" s="22" customFormat="1" ht="15" customHeight="1">
      <c r="A291" s="220"/>
      <c r="B291" s="23"/>
      <c r="C291" s="221"/>
      <c r="D291" s="222"/>
      <c r="E291" s="20"/>
      <c r="F291" s="21"/>
      <c r="G291" s="126"/>
      <c r="H291" s="127"/>
    </row>
    <row r="292" spans="1:8" s="22" customFormat="1" ht="15" customHeight="1">
      <c r="A292" s="220"/>
      <c r="B292" s="23"/>
      <c r="C292" s="221"/>
      <c r="D292" s="222"/>
      <c r="E292" s="20"/>
      <c r="F292" s="21"/>
      <c r="G292" s="126"/>
      <c r="H292" s="127"/>
    </row>
    <row r="293" spans="1:8" s="22" customFormat="1" ht="15" customHeight="1">
      <c r="A293" s="220"/>
      <c r="B293" s="23"/>
      <c r="C293" s="221"/>
      <c r="D293" s="222"/>
      <c r="E293" s="20"/>
      <c r="F293" s="21"/>
      <c r="G293" s="126"/>
      <c r="H293" s="127"/>
    </row>
    <row r="294" spans="1:8" s="22" customFormat="1" ht="15" customHeight="1">
      <c r="A294" s="220"/>
      <c r="B294" s="23"/>
      <c r="C294" s="221"/>
      <c r="D294" s="222"/>
      <c r="E294" s="20"/>
      <c r="F294" s="21"/>
      <c r="G294" s="126"/>
      <c r="H294" s="127"/>
    </row>
    <row r="295" spans="1:8" s="22" customFormat="1" ht="15" customHeight="1">
      <c r="A295" s="220"/>
      <c r="B295" s="23"/>
      <c r="C295" s="221"/>
      <c r="D295" s="222"/>
      <c r="E295" s="20"/>
      <c r="F295" s="21"/>
      <c r="G295" s="126"/>
      <c r="H295" s="127"/>
    </row>
    <row r="296" spans="1:8" s="22" customFormat="1" ht="15" customHeight="1">
      <c r="A296" s="220"/>
      <c r="B296" s="23"/>
      <c r="C296" s="221"/>
      <c r="D296" s="222"/>
      <c r="E296" s="20"/>
      <c r="F296" s="21"/>
      <c r="G296" s="126"/>
      <c r="H296" s="127"/>
    </row>
    <row r="297" spans="1:8" s="22" customFormat="1" ht="15" customHeight="1">
      <c r="A297" s="220"/>
      <c r="B297" s="23"/>
      <c r="C297" s="221"/>
      <c r="D297" s="222"/>
      <c r="E297" s="20"/>
      <c r="F297" s="21"/>
      <c r="G297" s="126"/>
      <c r="H297" s="127"/>
    </row>
    <row r="298" spans="1:8" s="22" customFormat="1" ht="15" customHeight="1">
      <c r="A298" s="220"/>
      <c r="B298" s="23"/>
      <c r="C298" s="221"/>
      <c r="D298" s="222"/>
      <c r="E298" s="20"/>
      <c r="F298" s="21"/>
      <c r="G298" s="126"/>
      <c r="H298" s="127"/>
    </row>
    <row r="299" spans="1:8" s="22" customFormat="1" ht="15" customHeight="1">
      <c r="A299" s="220"/>
      <c r="B299" s="23"/>
      <c r="C299" s="221"/>
      <c r="D299" s="222"/>
      <c r="E299" s="20"/>
      <c r="F299" s="21"/>
      <c r="G299" s="126"/>
      <c r="H299" s="127"/>
    </row>
    <row r="300" spans="1:8" s="22" customFormat="1" ht="15" customHeight="1">
      <c r="A300" s="220"/>
      <c r="B300" s="23"/>
      <c r="C300" s="221"/>
      <c r="D300" s="222"/>
      <c r="E300" s="20"/>
      <c r="F300" s="21"/>
      <c r="G300" s="126"/>
      <c r="H300" s="127"/>
    </row>
    <row r="301" spans="1:8" s="22" customFormat="1" ht="15" customHeight="1">
      <c r="A301" s="220"/>
      <c r="B301" s="23"/>
      <c r="C301" s="221"/>
      <c r="D301" s="222"/>
      <c r="E301" s="20"/>
      <c r="F301" s="21"/>
      <c r="G301" s="126"/>
      <c r="H301" s="127"/>
    </row>
    <row r="302" spans="1:8" s="22" customFormat="1" ht="15" customHeight="1">
      <c r="A302" s="220"/>
      <c r="B302" s="23"/>
      <c r="C302" s="221"/>
      <c r="D302" s="222"/>
      <c r="E302" s="20"/>
      <c r="F302" s="21"/>
      <c r="G302" s="126"/>
      <c r="H302" s="127"/>
    </row>
    <row r="303" spans="1:8" s="22" customFormat="1" ht="15" customHeight="1">
      <c r="A303" s="220"/>
      <c r="B303" s="23"/>
      <c r="C303" s="221"/>
      <c r="D303" s="222"/>
      <c r="E303" s="20"/>
      <c r="F303" s="21"/>
      <c r="G303" s="126"/>
      <c r="H303" s="127"/>
    </row>
    <row r="304" spans="1:8" s="22" customFormat="1" ht="15" customHeight="1">
      <c r="A304" s="220"/>
      <c r="B304" s="23"/>
      <c r="C304" s="221"/>
      <c r="D304" s="222"/>
      <c r="E304" s="20"/>
      <c r="F304" s="21"/>
      <c r="G304" s="126"/>
      <c r="H304" s="127"/>
    </row>
    <row r="305" spans="1:8" s="22" customFormat="1" ht="15" customHeight="1">
      <c r="A305" s="220"/>
      <c r="B305" s="23"/>
      <c r="C305" s="221"/>
      <c r="D305" s="222"/>
      <c r="E305" s="20"/>
      <c r="F305" s="21"/>
      <c r="G305" s="126"/>
      <c r="H305" s="127"/>
    </row>
    <row r="306" spans="1:8" s="22" customFormat="1" ht="15" customHeight="1">
      <c r="A306" s="220"/>
      <c r="B306" s="23"/>
      <c r="C306" s="221"/>
      <c r="D306" s="222"/>
      <c r="E306" s="20"/>
      <c r="F306" s="21"/>
      <c r="G306" s="126"/>
      <c r="H306" s="127"/>
    </row>
    <row r="307" spans="1:8" s="22" customFormat="1" ht="15" customHeight="1">
      <c r="A307" s="220"/>
      <c r="B307" s="23"/>
      <c r="C307" s="221"/>
      <c r="D307" s="222"/>
      <c r="E307" s="20"/>
      <c r="F307" s="21"/>
      <c r="G307" s="126"/>
      <c r="H307" s="127"/>
    </row>
    <row r="308" spans="1:8" s="22" customFormat="1" ht="15" customHeight="1">
      <c r="A308" s="220"/>
      <c r="B308" s="23"/>
      <c r="C308" s="221"/>
      <c r="D308" s="222"/>
      <c r="E308" s="20"/>
      <c r="F308" s="21"/>
      <c r="G308" s="126"/>
      <c r="H308" s="127"/>
    </row>
    <row r="309" spans="1:8" s="22" customFormat="1" ht="15" customHeight="1">
      <c r="A309" s="220"/>
      <c r="B309" s="23"/>
      <c r="C309" s="221"/>
      <c r="D309" s="222"/>
      <c r="E309" s="20"/>
      <c r="F309" s="21"/>
      <c r="G309" s="126"/>
      <c r="H309" s="127"/>
    </row>
    <row r="310" spans="1:8" s="22" customFormat="1" ht="15" customHeight="1">
      <c r="A310" s="220"/>
      <c r="B310" s="23"/>
      <c r="C310" s="221"/>
      <c r="D310" s="222"/>
      <c r="E310" s="20"/>
      <c r="F310" s="21"/>
      <c r="G310" s="126"/>
      <c r="H310" s="127"/>
    </row>
    <row r="311" spans="1:8" s="22" customFormat="1" ht="15" customHeight="1">
      <c r="A311" s="220"/>
      <c r="B311" s="23"/>
      <c r="C311" s="221"/>
      <c r="D311" s="222"/>
      <c r="E311" s="20"/>
      <c r="F311" s="21"/>
      <c r="G311" s="126"/>
      <c r="H311" s="127"/>
    </row>
    <row r="312" spans="1:8" s="22" customFormat="1" ht="15" customHeight="1">
      <c r="A312" s="220"/>
      <c r="B312" s="23"/>
      <c r="C312" s="221"/>
      <c r="D312" s="222"/>
      <c r="E312" s="20"/>
      <c r="F312" s="21"/>
      <c r="G312" s="126"/>
      <c r="H312" s="127"/>
    </row>
    <row r="313" spans="1:8" s="22" customFormat="1" ht="15" customHeight="1">
      <c r="A313" s="220"/>
      <c r="B313" s="23"/>
      <c r="C313" s="221"/>
      <c r="D313" s="222"/>
      <c r="E313" s="20"/>
      <c r="F313" s="21"/>
      <c r="G313" s="126"/>
      <c r="H313" s="127"/>
    </row>
    <row r="314" spans="1:8" s="22" customFormat="1" ht="15" customHeight="1">
      <c r="A314" s="220"/>
      <c r="B314" s="23"/>
      <c r="C314" s="221"/>
      <c r="D314" s="222"/>
      <c r="E314" s="20"/>
      <c r="F314" s="21"/>
      <c r="G314" s="126"/>
      <c r="H314" s="127"/>
    </row>
    <row r="315" spans="1:8" s="22" customFormat="1" ht="15" customHeight="1">
      <c r="A315" s="220"/>
      <c r="B315" s="23"/>
      <c r="C315" s="221"/>
      <c r="D315" s="222"/>
      <c r="E315" s="20"/>
      <c r="F315" s="21"/>
      <c r="G315" s="126"/>
      <c r="H315" s="127"/>
    </row>
    <row r="316" spans="1:8" s="22" customFormat="1" ht="15" customHeight="1">
      <c r="A316" s="220"/>
      <c r="B316" s="23"/>
      <c r="C316" s="221"/>
      <c r="D316" s="222"/>
      <c r="E316" s="20"/>
      <c r="F316" s="21"/>
      <c r="G316" s="126"/>
      <c r="H316" s="127"/>
    </row>
    <row r="317" spans="1:8" s="22" customFormat="1" ht="15" customHeight="1">
      <c r="A317" s="220"/>
      <c r="B317" s="23"/>
      <c r="C317" s="221"/>
      <c r="D317" s="222"/>
      <c r="E317" s="20"/>
      <c r="F317" s="21"/>
      <c r="G317" s="126"/>
      <c r="H317" s="127"/>
    </row>
    <row r="318" spans="1:8" s="22" customFormat="1" ht="15" customHeight="1">
      <c r="A318" s="220"/>
      <c r="B318" s="23"/>
      <c r="C318" s="221"/>
      <c r="D318" s="222"/>
      <c r="E318" s="20"/>
      <c r="F318" s="21"/>
      <c r="G318" s="126"/>
      <c r="H318" s="127"/>
    </row>
    <row r="319" spans="1:8" s="22" customFormat="1" ht="15" customHeight="1">
      <c r="A319" s="220"/>
      <c r="B319" s="23"/>
      <c r="C319" s="221"/>
      <c r="D319" s="222"/>
      <c r="E319" s="20"/>
      <c r="F319" s="21"/>
      <c r="G319" s="126"/>
      <c r="H319" s="127"/>
    </row>
    <row r="320" spans="1:8" s="22" customFormat="1" ht="15" customHeight="1">
      <c r="A320" s="220"/>
      <c r="B320" s="23"/>
      <c r="C320" s="221"/>
      <c r="D320" s="222"/>
      <c r="E320" s="20"/>
      <c r="F320" s="21"/>
      <c r="G320" s="126"/>
      <c r="H320" s="127"/>
    </row>
    <row r="321" spans="1:8" s="22" customFormat="1" ht="15" customHeight="1">
      <c r="A321" s="220"/>
      <c r="B321" s="23"/>
      <c r="C321" s="221"/>
      <c r="D321" s="222"/>
      <c r="E321" s="20"/>
      <c r="F321" s="21"/>
      <c r="G321" s="126"/>
      <c r="H321" s="127"/>
    </row>
    <row r="322" spans="1:8" s="22" customFormat="1" ht="15" customHeight="1">
      <c r="A322" s="220"/>
      <c r="B322" s="23"/>
      <c r="C322" s="221"/>
      <c r="D322" s="222"/>
      <c r="E322" s="20"/>
      <c r="F322" s="21"/>
      <c r="G322" s="126"/>
      <c r="H322" s="127"/>
    </row>
    <row r="323" spans="1:8" s="22" customFormat="1" ht="15" customHeight="1">
      <c r="A323" s="220"/>
      <c r="B323" s="23"/>
      <c r="C323" s="221"/>
      <c r="D323" s="222"/>
      <c r="E323" s="20"/>
      <c r="F323" s="21"/>
      <c r="G323" s="126"/>
      <c r="H323" s="127"/>
    </row>
    <row r="324" spans="1:8" s="22" customFormat="1" ht="15" customHeight="1">
      <c r="A324" s="220"/>
      <c r="B324" s="23"/>
      <c r="C324" s="221"/>
      <c r="D324" s="222"/>
      <c r="E324" s="20"/>
      <c r="F324" s="21"/>
      <c r="G324" s="126"/>
      <c r="H324" s="127"/>
    </row>
    <row r="325" spans="1:8" s="22" customFormat="1" ht="15" customHeight="1">
      <c r="A325" s="220"/>
      <c r="B325" s="23"/>
      <c r="C325" s="221"/>
      <c r="D325" s="222"/>
      <c r="E325" s="20"/>
      <c r="F325" s="21"/>
      <c r="G325" s="126"/>
      <c r="H325" s="127"/>
    </row>
    <row r="326" spans="1:8" s="22" customFormat="1" ht="15" customHeight="1">
      <c r="A326" s="220"/>
      <c r="B326" s="23"/>
      <c r="C326" s="221"/>
      <c r="D326" s="222"/>
      <c r="E326" s="20"/>
      <c r="F326" s="21"/>
      <c r="G326" s="126"/>
      <c r="H326" s="127"/>
    </row>
    <row r="327" spans="1:8" s="22" customFormat="1" ht="15" customHeight="1">
      <c r="A327" s="220"/>
      <c r="B327" s="23"/>
      <c r="C327" s="221"/>
      <c r="D327" s="222"/>
      <c r="E327" s="20"/>
      <c r="F327" s="21"/>
      <c r="G327" s="126"/>
      <c r="H327" s="127"/>
    </row>
    <row r="328" spans="1:8" s="22" customFormat="1" ht="15" customHeight="1">
      <c r="A328" s="220"/>
      <c r="B328" s="23"/>
      <c r="C328" s="221"/>
      <c r="D328" s="222"/>
      <c r="E328" s="20"/>
      <c r="F328" s="21"/>
      <c r="G328" s="126"/>
      <c r="H328" s="127"/>
    </row>
    <row r="329" spans="1:8" s="22" customFormat="1" ht="15" customHeight="1">
      <c r="A329" s="220"/>
      <c r="B329" s="23"/>
      <c r="C329" s="221"/>
      <c r="D329" s="222"/>
      <c r="E329" s="20"/>
      <c r="F329" s="21"/>
      <c r="G329" s="126"/>
      <c r="H329" s="127"/>
    </row>
    <row r="330" spans="1:8" s="22" customFormat="1" ht="15" customHeight="1">
      <c r="A330" s="220"/>
      <c r="B330" s="23"/>
      <c r="C330" s="221"/>
      <c r="D330" s="222"/>
      <c r="E330" s="20"/>
      <c r="F330" s="21"/>
      <c r="G330" s="126"/>
      <c r="H330" s="127"/>
    </row>
    <row r="331" spans="1:8" s="22" customFormat="1" ht="15" customHeight="1">
      <c r="A331" s="220"/>
      <c r="B331" s="23"/>
      <c r="C331" s="221"/>
      <c r="D331" s="222"/>
      <c r="E331" s="20"/>
      <c r="F331" s="21"/>
      <c r="G331" s="126"/>
      <c r="H331" s="127"/>
    </row>
    <row r="332" spans="1:8" s="22" customFormat="1" ht="15" customHeight="1">
      <c r="A332" s="220"/>
      <c r="B332" s="23"/>
      <c r="C332" s="221"/>
      <c r="D332" s="222"/>
      <c r="E332" s="20"/>
      <c r="F332" s="21"/>
      <c r="G332" s="126"/>
      <c r="H332" s="127"/>
    </row>
    <row r="333" spans="1:8" s="22" customFormat="1" ht="15" customHeight="1">
      <c r="A333" s="220"/>
      <c r="B333" s="23"/>
      <c r="C333" s="221"/>
      <c r="D333" s="222"/>
      <c r="E333" s="20"/>
      <c r="F333" s="21"/>
      <c r="G333" s="126"/>
      <c r="H333" s="127"/>
    </row>
    <row r="334" spans="1:8" s="22" customFormat="1" ht="15" customHeight="1">
      <c r="A334" s="220"/>
      <c r="B334" s="23"/>
      <c r="C334" s="221"/>
      <c r="D334" s="222"/>
      <c r="E334" s="20"/>
      <c r="F334" s="21"/>
      <c r="G334" s="126"/>
      <c r="H334" s="127"/>
    </row>
    <row r="335" spans="1:8" s="22" customFormat="1" ht="15" customHeight="1">
      <c r="A335" s="220"/>
      <c r="B335" s="23"/>
      <c r="C335" s="221"/>
      <c r="D335" s="222"/>
      <c r="E335" s="20"/>
      <c r="F335" s="21"/>
      <c r="G335" s="126"/>
      <c r="H335" s="127"/>
    </row>
    <row r="336" spans="1:8" s="22" customFormat="1" ht="12.75">
      <c r="A336" s="220"/>
      <c r="B336" s="224"/>
      <c r="C336" s="221"/>
      <c r="D336" s="222"/>
      <c r="E336" s="20"/>
      <c r="F336" s="21"/>
      <c r="G336" s="126"/>
      <c r="H336" s="127"/>
    </row>
    <row r="337" spans="1:8">
      <c r="A337" s="194"/>
      <c r="B337" s="53"/>
      <c r="C337" s="52"/>
      <c r="D337" s="52"/>
      <c r="E337" s="40"/>
    </row>
    <row r="338" spans="1:8">
      <c r="A338" s="194"/>
      <c r="B338" s="53"/>
      <c r="C338" s="52"/>
      <c r="D338" s="52"/>
      <c r="E338" s="40"/>
      <c r="F338" s="29"/>
      <c r="H338" s="29"/>
    </row>
    <row r="339" spans="1:8">
      <c r="A339" s="194"/>
      <c r="B339" s="53"/>
      <c r="C339" s="52"/>
      <c r="D339" s="52"/>
      <c r="E339" s="40"/>
      <c r="F339" s="29"/>
      <c r="H339" s="29"/>
    </row>
    <row r="340" spans="1:8">
      <c r="A340" s="194"/>
      <c r="B340" s="53"/>
      <c r="C340" s="52"/>
      <c r="D340" s="52"/>
      <c r="E340" s="40"/>
      <c r="F340" s="29"/>
      <c r="H340" s="29"/>
    </row>
    <row r="341" spans="1:8">
      <c r="A341" s="194"/>
      <c r="B341" s="53"/>
      <c r="C341" s="52"/>
      <c r="D341" s="52"/>
      <c r="E341" s="40"/>
      <c r="F341" s="29"/>
      <c r="H341" s="29"/>
    </row>
    <row r="342" spans="1:8">
      <c r="A342" s="194"/>
      <c r="B342" s="53"/>
      <c r="C342" s="52"/>
      <c r="D342" s="52"/>
      <c r="E342" s="40"/>
      <c r="F342" s="29"/>
      <c r="H342" s="29"/>
    </row>
    <row r="343" spans="1:8">
      <c r="A343" s="194"/>
      <c r="B343" s="53"/>
      <c r="C343" s="52"/>
      <c r="D343" s="52"/>
      <c r="E343" s="40"/>
      <c r="F343" s="29"/>
      <c r="H343" s="29"/>
    </row>
    <row r="344" spans="1:8">
      <c r="A344" s="194"/>
      <c r="B344" s="53"/>
      <c r="C344" s="52"/>
      <c r="D344" s="52"/>
      <c r="E344" s="40"/>
      <c r="F344" s="29"/>
      <c r="H344" s="29"/>
    </row>
    <row r="345" spans="1:8">
      <c r="A345" s="194"/>
      <c r="B345" s="53"/>
      <c r="C345" s="52"/>
      <c r="D345" s="52"/>
      <c r="E345" s="40"/>
      <c r="F345" s="29"/>
      <c r="H345" s="29"/>
    </row>
    <row r="346" spans="1:8">
      <c r="A346" s="194"/>
      <c r="B346" s="53"/>
      <c r="C346" s="52"/>
      <c r="D346" s="52"/>
      <c r="E346" s="40"/>
      <c r="F346" s="29"/>
      <c r="H346" s="29"/>
    </row>
    <row r="347" spans="1:8">
      <c r="A347" s="194"/>
      <c r="B347" s="53"/>
      <c r="C347" s="52"/>
      <c r="D347" s="52"/>
      <c r="E347" s="40"/>
      <c r="F347" s="29"/>
      <c r="H347" s="29"/>
    </row>
    <row r="348" spans="1:8">
      <c r="A348" s="194"/>
      <c r="B348" s="53"/>
      <c r="C348" s="52"/>
      <c r="D348" s="52"/>
      <c r="E348" s="40"/>
      <c r="F348" s="29"/>
      <c r="H348" s="29"/>
    </row>
    <row r="349" spans="1:8">
      <c r="A349" s="194"/>
      <c r="B349" s="53"/>
      <c r="C349" s="52"/>
      <c r="D349" s="52"/>
      <c r="E349" s="40"/>
      <c r="F349" s="29"/>
      <c r="H349" s="29"/>
    </row>
    <row r="350" spans="1:8">
      <c r="A350" s="194"/>
      <c r="B350" s="53"/>
      <c r="C350" s="52"/>
      <c r="D350" s="52"/>
      <c r="E350" s="40"/>
      <c r="F350" s="29"/>
      <c r="H350" s="29"/>
    </row>
    <row r="351" spans="1:8">
      <c r="B351" s="53"/>
      <c r="C351" s="52"/>
      <c r="D351" s="52"/>
      <c r="E351" s="40"/>
      <c r="F351" s="29"/>
      <c r="H351" s="29"/>
    </row>
    <row r="352" spans="1:8">
      <c r="B352" s="53"/>
      <c r="C352" s="52"/>
      <c r="D352" s="52"/>
      <c r="E352" s="40"/>
      <c r="F352" s="29"/>
      <c r="H352" s="29"/>
    </row>
    <row r="353" spans="1:8">
      <c r="B353" s="53"/>
      <c r="C353" s="52"/>
      <c r="D353" s="52"/>
      <c r="E353" s="40"/>
      <c r="F353" s="29"/>
      <c r="H353" s="29"/>
    </row>
    <row r="354" spans="1:8">
      <c r="A354" s="321"/>
      <c r="B354" s="53"/>
      <c r="C354" s="52"/>
      <c r="D354" s="52"/>
      <c r="E354" s="40"/>
      <c r="F354" s="29"/>
      <c r="H354" s="29"/>
    </row>
    <row r="355" spans="1:8">
      <c r="A355" s="321"/>
      <c r="B355" s="53"/>
      <c r="C355" s="52"/>
      <c r="D355" s="52"/>
      <c r="E355" s="40"/>
      <c r="F355" s="29"/>
      <c r="H355" s="29"/>
    </row>
    <row r="356" spans="1:8">
      <c r="A356" s="321"/>
      <c r="B356" s="53"/>
      <c r="C356" s="52"/>
      <c r="D356" s="52"/>
      <c r="E356" s="40"/>
      <c r="F356" s="29"/>
      <c r="H356" s="29"/>
    </row>
    <row r="357" spans="1:8">
      <c r="A357" s="321"/>
      <c r="B357" s="53"/>
      <c r="C357" s="52"/>
      <c r="D357" s="52"/>
      <c r="E357" s="40"/>
      <c r="F357" s="29"/>
      <c r="H357" s="29"/>
    </row>
    <row r="358" spans="1:8">
      <c r="A358" s="321"/>
      <c r="B358" s="53"/>
      <c r="C358" s="52"/>
      <c r="D358" s="52"/>
      <c r="E358" s="40"/>
      <c r="F358" s="29"/>
      <c r="H358" s="29"/>
    </row>
    <row r="359" spans="1:8">
      <c r="A359" s="321"/>
      <c r="B359" s="53"/>
      <c r="C359" s="52"/>
      <c r="D359" s="52"/>
      <c r="E359" s="40"/>
      <c r="F359" s="29"/>
      <c r="H359" s="29"/>
    </row>
    <row r="360" spans="1:8">
      <c r="A360" s="321"/>
      <c r="B360" s="53"/>
      <c r="C360" s="52"/>
      <c r="D360" s="52"/>
      <c r="E360" s="40"/>
      <c r="F360" s="29"/>
      <c r="H360" s="29"/>
    </row>
    <row r="361" spans="1:8">
      <c r="A361" s="321"/>
      <c r="B361" s="53"/>
      <c r="C361" s="52"/>
      <c r="D361" s="52"/>
      <c r="E361" s="40"/>
      <c r="F361" s="29"/>
      <c r="H361" s="29"/>
    </row>
    <row r="362" spans="1:8">
      <c r="A362" s="321"/>
      <c r="B362" s="53"/>
      <c r="C362" s="52"/>
      <c r="D362" s="52"/>
      <c r="E362" s="40"/>
      <c r="F362" s="29"/>
      <c r="H362" s="29"/>
    </row>
    <row r="363" spans="1:8">
      <c r="A363" s="321"/>
      <c r="B363" s="53"/>
      <c r="C363" s="52"/>
      <c r="D363" s="52"/>
      <c r="E363" s="40"/>
      <c r="F363" s="29"/>
      <c r="H363" s="29"/>
    </row>
    <row r="364" spans="1:8">
      <c r="A364" s="321"/>
      <c r="B364" s="53"/>
      <c r="C364" s="52"/>
      <c r="D364" s="52"/>
      <c r="E364" s="40"/>
      <c r="F364" s="29"/>
      <c r="H364" s="29"/>
    </row>
    <row r="365" spans="1:8">
      <c r="A365" s="321"/>
      <c r="B365" s="53"/>
      <c r="C365" s="52"/>
      <c r="D365" s="52"/>
      <c r="E365" s="40"/>
      <c r="F365" s="29"/>
      <c r="H365" s="29"/>
    </row>
    <row r="366" spans="1:8">
      <c r="A366" s="321"/>
      <c r="B366" s="53"/>
      <c r="C366" s="52"/>
      <c r="D366" s="52"/>
      <c r="E366" s="40"/>
      <c r="F366" s="29"/>
      <c r="H366" s="29"/>
    </row>
    <row r="367" spans="1:8">
      <c r="A367" s="321"/>
      <c r="B367" s="53"/>
      <c r="C367" s="52"/>
      <c r="D367" s="52"/>
      <c r="E367" s="40"/>
      <c r="F367" s="29"/>
      <c r="H367" s="29"/>
    </row>
    <row r="368" spans="1:8">
      <c r="A368" s="321"/>
      <c r="B368" s="53"/>
      <c r="C368" s="52"/>
      <c r="D368" s="52"/>
      <c r="E368" s="40"/>
      <c r="F368" s="29"/>
      <c r="H368" s="29"/>
    </row>
    <row r="369" spans="1:8">
      <c r="A369" s="321"/>
      <c r="B369" s="53"/>
      <c r="C369" s="52"/>
      <c r="D369" s="52"/>
      <c r="E369" s="40"/>
      <c r="F369" s="29"/>
      <c r="H369" s="29"/>
    </row>
    <row r="370" spans="1:8">
      <c r="A370" s="321"/>
      <c r="B370" s="53"/>
      <c r="C370" s="52"/>
      <c r="D370" s="52"/>
      <c r="E370" s="40"/>
      <c r="F370" s="29"/>
      <c r="H370" s="29"/>
    </row>
    <row r="392" spans="1:8">
      <c r="A392" s="321"/>
      <c r="B392" s="43"/>
      <c r="E392" s="29"/>
      <c r="F392" s="29"/>
      <c r="H392" s="29"/>
    </row>
  </sheetData>
  <sheetProtection algorithmName="SHA-512" hashValue="inb93zyVsoFJJBrlPTBAQjU5bB0vJQjbWnukKj2Ip/qFCJWUMiMvopE6usnEpu+5WQYypr6W/YlMyoueTOsEZQ==" saltValue="HGCpjt5qThCh9XOElYOTGA==" spinCount="100000" sheet="1" objects="1" scenarios="1"/>
  <pageMargins left="0.59055118110236227" right="0.19685039370078741" top="0.74803149606299213" bottom="0.74803149606299213" header="0.31496062992125984" footer="0.31496062992125984"/>
  <pageSetup scale="75" firstPageNumber="103" fitToHeight="0" orientation="landscape" useFirstPageNumber="1" r:id="rId1"/>
  <headerFooter>
    <oddHeader>&amp;L&amp;9ENERGETSKA SANACIJA OBJEKTA VRTEC VRHOVCI ENOTA VRHOVCI, PRI KATERI SE UPOŠTEVAJO OKOLJSKI VIDIKI</oddHeader>
    <oddFooter>&amp;L&amp;A&amp;R&amp;P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J435"/>
  <sheetViews>
    <sheetView showZeros="0" topLeftCell="A409" zoomScaleNormal="100" workbookViewId="0">
      <selection activeCell="E432" sqref="E432"/>
    </sheetView>
  </sheetViews>
  <sheetFormatPr defaultColWidth="9.42578125" defaultRowHeight="15"/>
  <cols>
    <col min="1" max="1" width="10.140625" style="198" bestFit="1" customWidth="1"/>
    <col min="2" max="2" width="45.5703125" style="29" customWidth="1"/>
    <col min="3" max="3" width="6" style="70" bestFit="1" customWidth="1"/>
    <col min="4" max="4" width="8.42578125" style="70" customWidth="1"/>
    <col min="5" max="5" width="11.42578125" style="41" bestFit="1" customWidth="1"/>
    <col min="6" max="6" width="16.42578125" style="41" bestFit="1" customWidth="1"/>
    <col min="7" max="7" width="16.5703125" style="29" customWidth="1"/>
    <col min="8" max="8" width="18" style="50" bestFit="1" customWidth="1"/>
    <col min="9" max="9" width="22.5703125" style="29" bestFit="1" customWidth="1"/>
    <col min="10" max="10" width="18" style="29" bestFit="1" customWidth="1"/>
    <col min="11" max="16384" width="9.42578125" style="29"/>
  </cols>
  <sheetData>
    <row r="1" spans="1:10" s="147" customFormat="1" ht="18.75">
      <c r="A1" s="278" t="s">
        <v>1557</v>
      </c>
      <c r="B1" s="74" t="s">
        <v>115</v>
      </c>
      <c r="C1" s="262"/>
      <c r="D1" s="262"/>
      <c r="E1" s="279"/>
      <c r="F1" s="279"/>
      <c r="G1" s="280"/>
      <c r="H1" s="270"/>
      <c r="I1" s="270"/>
      <c r="J1" s="270"/>
    </row>
    <row r="3" spans="1:10" s="147" customFormat="1" ht="18.75">
      <c r="A3" s="271" t="s">
        <v>1567</v>
      </c>
      <c r="B3" s="266" t="s">
        <v>1568</v>
      </c>
      <c r="C3" s="267"/>
      <c r="D3" s="267"/>
      <c r="E3" s="272"/>
      <c r="F3" s="272"/>
      <c r="G3" s="281"/>
      <c r="H3" s="266"/>
      <c r="I3" s="266"/>
      <c r="J3" s="266"/>
    </row>
    <row r="4" spans="1:10">
      <c r="A4" s="196"/>
      <c r="B4" s="541" t="s">
        <v>2328</v>
      </c>
    </row>
    <row r="5" spans="1:10">
      <c r="A5" s="196"/>
      <c r="B5" s="453" t="s">
        <v>2329</v>
      </c>
    </row>
    <row r="6" spans="1:10">
      <c r="A6" s="196"/>
      <c r="B6" s="453" t="s">
        <v>2330</v>
      </c>
    </row>
    <row r="7" spans="1:10">
      <c r="A7" s="196"/>
      <c r="B7" s="453" t="s">
        <v>2331</v>
      </c>
    </row>
    <row r="8" spans="1:10">
      <c r="A8" s="196"/>
      <c r="B8" s="50"/>
    </row>
    <row r="9" spans="1:10" s="39" customFormat="1" ht="12.75">
      <c r="A9" s="422" t="s">
        <v>1514</v>
      </c>
      <c r="B9" s="36" t="s">
        <v>17</v>
      </c>
      <c r="C9" s="37" t="s">
        <v>1515</v>
      </c>
      <c r="D9" s="37" t="s">
        <v>1516</v>
      </c>
      <c r="E9" s="423" t="s">
        <v>1517</v>
      </c>
      <c r="F9" s="38" t="s">
        <v>1518</v>
      </c>
      <c r="G9" s="38" t="s">
        <v>1519</v>
      </c>
      <c r="H9" s="38" t="s">
        <v>1520</v>
      </c>
      <c r="I9" s="424" t="s">
        <v>1521</v>
      </c>
      <c r="J9" s="35" t="s">
        <v>41</v>
      </c>
    </row>
    <row r="10" spans="1:10" s="22" customFormat="1" ht="15" customHeight="1">
      <c r="A10" s="220"/>
      <c r="B10" s="23"/>
      <c r="C10" s="221"/>
      <c r="D10" s="222"/>
      <c r="E10" s="20"/>
      <c r="F10" s="21"/>
      <c r="G10" s="126"/>
      <c r="H10" s="127"/>
    </row>
    <row r="11" spans="1:10" s="22" customFormat="1" ht="15" customHeight="1">
      <c r="A11" s="39">
        <v>1</v>
      </c>
      <c r="B11" s="453" t="s">
        <v>2332</v>
      </c>
      <c r="C11" s="39"/>
      <c r="D11" s="222"/>
      <c r="E11" s="20"/>
      <c r="F11" s="21"/>
      <c r="G11" s="126"/>
      <c r="H11" s="127"/>
    </row>
    <row r="12" spans="1:10" s="22" customFormat="1" ht="15" customHeight="1">
      <c r="A12" s="39"/>
      <c r="B12" s="453" t="s">
        <v>2333</v>
      </c>
      <c r="C12" s="39"/>
      <c r="D12" s="222"/>
      <c r="E12" s="20"/>
      <c r="F12" s="21"/>
      <c r="G12" s="126"/>
      <c r="H12" s="127"/>
    </row>
    <row r="13" spans="1:10" s="22" customFormat="1" ht="15" customHeight="1">
      <c r="A13" s="39"/>
      <c r="B13" s="453" t="s">
        <v>2334</v>
      </c>
      <c r="C13" s="39"/>
      <c r="D13" s="222"/>
      <c r="E13" s="20"/>
      <c r="F13" s="21"/>
      <c r="G13" s="126"/>
      <c r="H13" s="127"/>
    </row>
    <row r="14" spans="1:10" s="22" customFormat="1" ht="15" customHeight="1">
      <c r="A14" s="39"/>
      <c r="B14" s="453" t="s">
        <v>2335</v>
      </c>
      <c r="C14" s="39"/>
      <c r="D14" s="222"/>
      <c r="E14" s="20"/>
      <c r="F14" s="21"/>
      <c r="G14" s="126"/>
      <c r="H14" s="127"/>
    </row>
    <row r="15" spans="1:10" s="22" customFormat="1" ht="15" customHeight="1">
      <c r="A15" s="39"/>
      <c r="B15" s="453" t="s">
        <v>2336</v>
      </c>
      <c r="C15" s="39"/>
      <c r="D15" s="222"/>
      <c r="E15" s="20"/>
      <c r="F15" s="21"/>
      <c r="G15" s="126"/>
      <c r="H15" s="127"/>
    </row>
    <row r="16" spans="1:10" s="22" customFormat="1" ht="15" customHeight="1">
      <c r="A16" s="39"/>
      <c r="B16" s="453" t="s">
        <v>2337</v>
      </c>
      <c r="C16" s="39"/>
      <c r="D16" s="222"/>
      <c r="E16" s="20"/>
      <c r="F16" s="21"/>
      <c r="G16" s="126"/>
      <c r="H16" s="127"/>
    </row>
    <row r="17" spans="1:10" s="22" customFormat="1" ht="15" customHeight="1">
      <c r="A17" s="39"/>
      <c r="B17" s="453" t="s">
        <v>2338</v>
      </c>
      <c r="C17" s="39"/>
      <c r="D17" s="222"/>
      <c r="E17" s="20"/>
      <c r="F17" s="21"/>
      <c r="G17" s="126"/>
      <c r="H17" s="127"/>
    </row>
    <row r="18" spans="1:10" s="22" customFormat="1" ht="15" customHeight="1">
      <c r="A18" s="39"/>
      <c r="B18" s="453" t="s">
        <v>2339</v>
      </c>
      <c r="C18" s="39"/>
      <c r="D18" s="222"/>
      <c r="E18" s="20"/>
      <c r="F18" s="21"/>
      <c r="G18" s="126"/>
      <c r="H18" s="127"/>
    </row>
    <row r="19" spans="1:10" s="22" customFormat="1" ht="15" customHeight="1">
      <c r="A19" s="39"/>
      <c r="B19" s="453" t="s">
        <v>2340</v>
      </c>
      <c r="C19" s="39"/>
      <c r="D19" s="222"/>
      <c r="E19" s="20"/>
      <c r="F19" s="21"/>
      <c r="G19" s="126"/>
      <c r="H19" s="127"/>
    </row>
    <row r="20" spans="1:10" s="22" customFormat="1" ht="15" customHeight="1">
      <c r="A20" s="39"/>
      <c r="B20" s="453" t="s">
        <v>2341</v>
      </c>
      <c r="C20" s="39"/>
      <c r="D20" s="222"/>
      <c r="E20" s="20"/>
      <c r="F20" s="21"/>
      <c r="G20" s="126"/>
      <c r="H20" s="127"/>
    </row>
    <row r="21" spans="1:10" s="22" customFormat="1" ht="15" customHeight="1">
      <c r="A21" s="39"/>
      <c r="B21" s="453" t="s">
        <v>2342</v>
      </c>
      <c r="C21" s="39"/>
      <c r="D21" s="222"/>
      <c r="E21" s="20"/>
      <c r="F21" s="21"/>
      <c r="G21" s="126"/>
      <c r="H21" s="127"/>
    </row>
    <row r="22" spans="1:10" s="22" customFormat="1" ht="15" customHeight="1">
      <c r="A22" s="39"/>
      <c r="B22" s="453" t="s">
        <v>2343</v>
      </c>
      <c r="C22" s="39"/>
      <c r="D22" s="222"/>
      <c r="E22" s="20"/>
      <c r="F22" s="21"/>
      <c r="G22" s="126"/>
      <c r="H22" s="127"/>
    </row>
    <row r="23" spans="1:10" s="22" customFormat="1" ht="15" customHeight="1">
      <c r="A23" s="39"/>
      <c r="B23" s="453" t="s">
        <v>2344</v>
      </c>
      <c r="C23" s="39"/>
      <c r="D23" s="222"/>
      <c r="E23" s="20"/>
      <c r="F23" s="21"/>
      <c r="G23" s="126"/>
      <c r="H23" s="127"/>
    </row>
    <row r="24" spans="1:10" s="22" customFormat="1" ht="15" customHeight="1">
      <c r="A24" s="39"/>
      <c r="B24" s="453" t="s">
        <v>2345</v>
      </c>
      <c r="C24" s="39"/>
      <c r="D24" s="222"/>
      <c r="E24" s="20"/>
      <c r="F24" s="21"/>
      <c r="G24" s="126"/>
      <c r="H24" s="127"/>
    </row>
    <row r="25" spans="1:10" s="22" customFormat="1" ht="15" customHeight="1">
      <c r="A25" s="39"/>
      <c r="B25" s="453" t="s">
        <v>2346</v>
      </c>
      <c r="C25" s="39"/>
      <c r="D25" s="222"/>
      <c r="E25" s="20"/>
      <c r="F25" s="21"/>
      <c r="G25" s="126"/>
      <c r="H25" s="127"/>
    </row>
    <row r="26" spans="1:10" s="22" customFormat="1" ht="15" customHeight="1">
      <c r="A26" s="39"/>
      <c r="B26" s="453" t="s">
        <v>2347</v>
      </c>
      <c r="C26" s="39"/>
      <c r="D26" s="222"/>
      <c r="E26" s="20"/>
      <c r="F26" s="21"/>
      <c r="G26" s="126"/>
      <c r="H26" s="127"/>
    </row>
    <row r="27" spans="1:10" s="22" customFormat="1" ht="15" customHeight="1">
      <c r="A27" s="39"/>
      <c r="B27" s="453" t="s">
        <v>2348</v>
      </c>
      <c r="C27" s="39"/>
      <c r="D27" s="222"/>
      <c r="E27" s="20"/>
      <c r="F27" s="21"/>
      <c r="G27" s="126"/>
      <c r="H27" s="127"/>
    </row>
    <row r="28" spans="1:10" s="22" customFormat="1" ht="15" customHeight="1">
      <c r="A28" s="39"/>
      <c r="B28" s="453" t="s">
        <v>2349</v>
      </c>
      <c r="C28" s="39"/>
      <c r="D28" s="222"/>
      <c r="E28" s="20"/>
      <c r="F28" s="21"/>
      <c r="G28" s="126"/>
      <c r="H28" s="127"/>
    </row>
    <row r="29" spans="1:10" s="22" customFormat="1" ht="15" customHeight="1">
      <c r="A29" s="39"/>
      <c r="B29" s="453" t="s">
        <v>2350</v>
      </c>
      <c r="C29" s="451" t="s">
        <v>14</v>
      </c>
      <c r="D29" s="632">
        <v>1</v>
      </c>
      <c r="E29" s="530"/>
      <c r="F29" s="72">
        <f>+E29*D29</f>
        <v>0</v>
      </c>
      <c r="G29" s="425">
        <f>+E29*'B.Skupna rekapitulacija'!$C$9</f>
        <v>0</v>
      </c>
      <c r="H29" s="425">
        <f>+G29*D29</f>
        <v>0</v>
      </c>
      <c r="I29" s="427">
        <f>+E29*(1-'B.Skupna rekapitulacija'!$C$9)</f>
        <v>0</v>
      </c>
      <c r="J29" s="426">
        <f>+I29*D29</f>
        <v>0</v>
      </c>
    </row>
    <row r="30" spans="1:10" s="22" customFormat="1" ht="114.75">
      <c r="A30" s="39"/>
      <c r="B30" s="639" t="s">
        <v>3081</v>
      </c>
      <c r="C30" s="119"/>
      <c r="D30" s="39"/>
      <c r="E30" s="20"/>
      <c r="F30" s="21"/>
      <c r="G30" s="126"/>
      <c r="H30" s="127"/>
    </row>
    <row r="31" spans="1:10" s="22" customFormat="1" ht="15" customHeight="1">
      <c r="A31" s="39"/>
      <c r="B31" s="453"/>
      <c r="C31" s="119"/>
      <c r="D31" s="39"/>
      <c r="E31" s="20"/>
      <c r="F31" s="21"/>
      <c r="G31" s="126"/>
      <c r="H31" s="127"/>
    </row>
    <row r="32" spans="1:10" s="22" customFormat="1" ht="15" customHeight="1">
      <c r="A32" s="39">
        <v>2</v>
      </c>
      <c r="B32" s="453" t="s">
        <v>2332</v>
      </c>
      <c r="C32" s="119"/>
      <c r="D32" s="39"/>
      <c r="E32" s="20"/>
      <c r="F32" s="21"/>
      <c r="G32" s="126"/>
      <c r="H32" s="127"/>
    </row>
    <row r="33" spans="1:8" s="22" customFormat="1" ht="15" customHeight="1">
      <c r="A33" s="39"/>
      <c r="B33" s="453" t="s">
        <v>2351</v>
      </c>
      <c r="C33" s="119"/>
      <c r="D33" s="39"/>
      <c r="E33" s="20"/>
      <c r="F33" s="21"/>
      <c r="G33" s="126"/>
      <c r="H33" s="127"/>
    </row>
    <row r="34" spans="1:8" s="22" customFormat="1" ht="15" customHeight="1">
      <c r="A34" s="39"/>
      <c r="B34" s="453" t="s">
        <v>2352</v>
      </c>
      <c r="C34" s="119"/>
      <c r="D34" s="39"/>
      <c r="E34" s="20"/>
      <c r="F34" s="21"/>
      <c r="G34" s="126"/>
      <c r="H34" s="127"/>
    </row>
    <row r="35" spans="1:8" s="22" customFormat="1" ht="15" customHeight="1">
      <c r="A35" s="39"/>
      <c r="B35" s="453" t="s">
        <v>2335</v>
      </c>
      <c r="C35" s="119"/>
      <c r="D35" s="39"/>
      <c r="E35" s="20"/>
      <c r="F35" s="21"/>
      <c r="G35" s="126"/>
      <c r="H35" s="127"/>
    </row>
    <row r="36" spans="1:8" s="22" customFormat="1" ht="15" customHeight="1">
      <c r="A36" s="39"/>
      <c r="B36" s="453" t="s">
        <v>2353</v>
      </c>
      <c r="C36" s="119"/>
      <c r="D36" s="39"/>
      <c r="E36" s="20"/>
      <c r="F36" s="21"/>
      <c r="G36" s="126"/>
      <c r="H36" s="127"/>
    </row>
    <row r="37" spans="1:8" s="22" customFormat="1" ht="15" customHeight="1">
      <c r="A37" s="39"/>
      <c r="B37" s="453" t="s">
        <v>2354</v>
      </c>
      <c r="C37" s="119"/>
      <c r="D37" s="39"/>
      <c r="E37" s="20"/>
      <c r="F37" s="21"/>
      <c r="G37" s="126"/>
      <c r="H37" s="127"/>
    </row>
    <row r="38" spans="1:8" s="22" customFormat="1" ht="15" customHeight="1">
      <c r="A38" s="39"/>
      <c r="B38" s="453" t="s">
        <v>2338</v>
      </c>
      <c r="C38" s="119"/>
      <c r="D38" s="39"/>
      <c r="E38" s="20"/>
      <c r="F38" s="21"/>
      <c r="G38" s="126"/>
      <c r="H38" s="127"/>
    </row>
    <row r="39" spans="1:8" s="22" customFormat="1" ht="15" customHeight="1">
      <c r="A39" s="39"/>
      <c r="B39" s="453" t="s">
        <v>2339</v>
      </c>
      <c r="C39" s="119"/>
      <c r="D39" s="39"/>
      <c r="E39" s="20"/>
      <c r="F39" s="21"/>
      <c r="G39" s="126"/>
      <c r="H39" s="127"/>
    </row>
    <row r="40" spans="1:8" s="22" customFormat="1" ht="15" customHeight="1">
      <c r="A40" s="39"/>
      <c r="B40" s="453" t="s">
        <v>2340</v>
      </c>
      <c r="C40" s="119"/>
      <c r="D40" s="39"/>
      <c r="E40" s="20"/>
      <c r="F40" s="21"/>
      <c r="G40" s="126"/>
      <c r="H40" s="127"/>
    </row>
    <row r="41" spans="1:8" s="22" customFormat="1" ht="15" customHeight="1">
      <c r="A41" s="39"/>
      <c r="B41" s="453" t="s">
        <v>2341</v>
      </c>
      <c r="C41" s="119"/>
      <c r="D41" s="39"/>
      <c r="E41" s="20"/>
      <c r="F41" s="21"/>
      <c r="G41" s="126"/>
      <c r="H41" s="127"/>
    </row>
    <row r="42" spans="1:8" s="22" customFormat="1" ht="15" customHeight="1">
      <c r="A42" s="39"/>
      <c r="B42" s="453" t="s">
        <v>2342</v>
      </c>
      <c r="C42" s="119"/>
      <c r="D42" s="39"/>
      <c r="E42" s="20"/>
      <c r="F42" s="21"/>
      <c r="G42" s="126"/>
      <c r="H42" s="127"/>
    </row>
    <row r="43" spans="1:8" s="22" customFormat="1" ht="15" customHeight="1">
      <c r="A43" s="39"/>
      <c r="B43" s="453" t="s">
        <v>2355</v>
      </c>
      <c r="C43" s="119"/>
      <c r="D43" s="39"/>
      <c r="E43" s="20"/>
      <c r="F43" s="21"/>
      <c r="G43" s="126"/>
      <c r="H43" s="127"/>
    </row>
    <row r="44" spans="1:8" s="22" customFormat="1" ht="15" customHeight="1">
      <c r="A44" s="39"/>
      <c r="B44" s="453" t="s">
        <v>2356</v>
      </c>
      <c r="C44" s="119"/>
      <c r="D44" s="39"/>
      <c r="E44" s="20"/>
      <c r="F44" s="21"/>
      <c r="G44" s="126"/>
      <c r="H44" s="127"/>
    </row>
    <row r="45" spans="1:8" s="22" customFormat="1" ht="15" customHeight="1">
      <c r="A45" s="39"/>
      <c r="B45" s="453" t="s">
        <v>2357</v>
      </c>
      <c r="C45" s="119"/>
      <c r="D45" s="39"/>
      <c r="E45" s="20"/>
      <c r="F45" s="21"/>
      <c r="G45" s="126"/>
      <c r="H45" s="127"/>
    </row>
    <row r="46" spans="1:8" s="22" customFormat="1" ht="15" customHeight="1">
      <c r="A46" s="39"/>
      <c r="B46" s="453" t="s">
        <v>2347</v>
      </c>
      <c r="C46" s="119"/>
      <c r="D46" s="39"/>
      <c r="E46" s="20"/>
      <c r="F46" s="21"/>
      <c r="G46" s="126"/>
      <c r="H46" s="127"/>
    </row>
    <row r="47" spans="1:8" s="22" customFormat="1" ht="15" customHeight="1">
      <c r="A47" s="39"/>
      <c r="B47" s="453" t="s">
        <v>2358</v>
      </c>
      <c r="C47" s="119"/>
      <c r="D47" s="39"/>
      <c r="E47" s="20"/>
      <c r="F47" s="21"/>
      <c r="G47" s="126"/>
      <c r="H47" s="127"/>
    </row>
    <row r="48" spans="1:8" s="22" customFormat="1" ht="15" customHeight="1">
      <c r="A48" s="39"/>
      <c r="B48" s="453" t="s">
        <v>2359</v>
      </c>
      <c r="C48" s="119"/>
      <c r="D48" s="39"/>
      <c r="E48" s="20"/>
      <c r="F48" s="21"/>
      <c r="G48" s="126"/>
      <c r="H48" s="127"/>
    </row>
    <row r="49" spans="1:10" s="22" customFormat="1" ht="15" customHeight="1">
      <c r="A49" s="39"/>
      <c r="B49" s="453" t="s">
        <v>2350</v>
      </c>
      <c r="C49" s="451" t="s">
        <v>14</v>
      </c>
      <c r="D49" s="632">
        <v>2</v>
      </c>
      <c r="E49" s="530"/>
      <c r="F49" s="72">
        <f>+E49*D49</f>
        <v>0</v>
      </c>
      <c r="G49" s="425">
        <f>+E49*'B.Skupna rekapitulacija'!$C$9</f>
        <v>0</v>
      </c>
      <c r="H49" s="425">
        <f>+G49*D49</f>
        <v>0</v>
      </c>
      <c r="I49" s="427">
        <f>+E49*(1-'B.Skupna rekapitulacija'!$C$9)</f>
        <v>0</v>
      </c>
      <c r="J49" s="426">
        <f>+I49*D49</f>
        <v>0</v>
      </c>
    </row>
    <row r="50" spans="1:10" s="22" customFormat="1" ht="114.75">
      <c r="A50" s="39"/>
      <c r="B50" s="639" t="s">
        <v>3081</v>
      </c>
      <c r="C50" s="119"/>
      <c r="D50" s="39"/>
      <c r="E50" s="20"/>
      <c r="F50" s="21"/>
      <c r="G50" s="126"/>
      <c r="H50" s="127"/>
    </row>
    <row r="51" spans="1:10" s="22" customFormat="1" ht="15" customHeight="1">
      <c r="A51" s="39"/>
      <c r="B51" s="639"/>
      <c r="C51" s="119"/>
      <c r="D51" s="39"/>
      <c r="E51" s="20"/>
      <c r="F51" s="21"/>
      <c r="G51" s="126"/>
      <c r="H51" s="127"/>
    </row>
    <row r="52" spans="1:10" s="22" customFormat="1" ht="15" customHeight="1">
      <c r="A52" s="39">
        <v>3</v>
      </c>
      <c r="B52" s="453" t="s">
        <v>2360</v>
      </c>
      <c r="C52" s="119"/>
      <c r="D52" s="39"/>
      <c r="E52" s="20"/>
      <c r="F52" s="21"/>
      <c r="G52" s="126"/>
      <c r="H52" s="127"/>
    </row>
    <row r="53" spans="1:10" s="22" customFormat="1" ht="15" customHeight="1">
      <c r="A53" s="39"/>
      <c r="B53" s="453" t="s">
        <v>2361</v>
      </c>
      <c r="C53" s="119"/>
      <c r="D53" s="39"/>
      <c r="E53" s="20"/>
      <c r="F53" s="21"/>
      <c r="G53" s="126"/>
      <c r="H53" s="127"/>
    </row>
    <row r="54" spans="1:10" s="22" customFormat="1" ht="15" customHeight="1">
      <c r="A54" s="39"/>
      <c r="B54" s="453" t="s">
        <v>2362</v>
      </c>
      <c r="C54" s="119"/>
      <c r="D54" s="39"/>
      <c r="E54" s="20"/>
      <c r="F54" s="21"/>
      <c r="G54" s="126"/>
      <c r="H54" s="127"/>
    </row>
    <row r="55" spans="1:10" s="22" customFormat="1" ht="15" customHeight="1">
      <c r="A55" s="39"/>
      <c r="B55" s="453" t="s">
        <v>2363</v>
      </c>
      <c r="C55" s="119"/>
      <c r="D55" s="39"/>
      <c r="E55" s="20"/>
      <c r="F55" s="21"/>
      <c r="G55" s="126"/>
      <c r="H55" s="127"/>
    </row>
    <row r="56" spans="1:10" s="22" customFormat="1" ht="15" customHeight="1">
      <c r="A56" s="39"/>
      <c r="B56" s="453" t="s">
        <v>2364</v>
      </c>
      <c r="C56" s="119"/>
      <c r="D56" s="632">
        <v>2</v>
      </c>
      <c r="E56" s="530"/>
      <c r="F56" s="72">
        <f>+E56*D56</f>
        <v>0</v>
      </c>
      <c r="G56" s="425">
        <f>+E56*'B.Skupna rekapitulacija'!$C$9</f>
        <v>0</v>
      </c>
      <c r="H56" s="425">
        <f>+G56*D56</f>
        <v>0</v>
      </c>
      <c r="I56" s="427">
        <f>+E56*(1-'B.Skupna rekapitulacija'!$C$9)</f>
        <v>0</v>
      </c>
      <c r="J56" s="426">
        <f>+I56*D56</f>
        <v>0</v>
      </c>
    </row>
    <row r="57" spans="1:10" s="22" customFormat="1" ht="15" customHeight="1">
      <c r="A57" s="39"/>
      <c r="B57" s="453"/>
      <c r="C57" s="119"/>
      <c r="D57" s="39"/>
      <c r="E57" s="20"/>
      <c r="F57" s="21"/>
      <c r="G57" s="126"/>
      <c r="H57" s="127"/>
    </row>
    <row r="58" spans="1:10" s="22" customFormat="1" ht="15" customHeight="1">
      <c r="A58" s="39">
        <v>4</v>
      </c>
      <c r="B58" s="453" t="s">
        <v>2365</v>
      </c>
      <c r="C58" s="119"/>
      <c r="D58" s="39"/>
      <c r="E58" s="20"/>
      <c r="F58" s="21"/>
      <c r="G58" s="126"/>
      <c r="H58" s="127"/>
    </row>
    <row r="59" spans="1:10" s="22" customFormat="1" ht="15" customHeight="1">
      <c r="A59" s="39"/>
      <c r="B59" s="453" t="s">
        <v>2366</v>
      </c>
      <c r="C59" s="119"/>
      <c r="D59" s="39"/>
      <c r="E59" s="20"/>
      <c r="F59" s="21"/>
      <c r="G59" s="126"/>
      <c r="H59" s="127"/>
    </row>
    <row r="60" spans="1:10" s="22" customFormat="1" ht="15" customHeight="1">
      <c r="A60" s="39"/>
      <c r="B60" s="453" t="s">
        <v>2346</v>
      </c>
      <c r="C60" s="119"/>
      <c r="D60" s="39"/>
      <c r="E60" s="20"/>
      <c r="F60" s="21"/>
      <c r="G60" s="126"/>
      <c r="H60" s="127"/>
    </row>
    <row r="61" spans="1:10" s="22" customFormat="1" ht="15" customHeight="1">
      <c r="A61" s="39"/>
      <c r="B61" s="453" t="s">
        <v>2364</v>
      </c>
      <c r="C61" s="451" t="s">
        <v>14</v>
      </c>
      <c r="D61" s="632">
        <v>1</v>
      </c>
      <c r="E61" s="530"/>
      <c r="F61" s="72">
        <f>+E61*D61</f>
        <v>0</v>
      </c>
      <c r="G61" s="425">
        <f>+E61*'B.Skupna rekapitulacija'!$C$9</f>
        <v>0</v>
      </c>
      <c r="H61" s="425">
        <f>+G61*D61</f>
        <v>0</v>
      </c>
      <c r="I61" s="427">
        <f>+E61*(1-'B.Skupna rekapitulacija'!$C$9)</f>
        <v>0</v>
      </c>
      <c r="J61" s="426">
        <f>+I61*D61</f>
        <v>0</v>
      </c>
    </row>
    <row r="62" spans="1:10" s="22" customFormat="1" ht="15" customHeight="1">
      <c r="A62" s="39"/>
      <c r="B62" s="453"/>
      <c r="C62" s="119"/>
      <c r="D62" s="39"/>
      <c r="E62" s="20"/>
      <c r="F62" s="21"/>
      <c r="G62" s="126"/>
      <c r="H62" s="127"/>
    </row>
    <row r="63" spans="1:10" s="22" customFormat="1" ht="15" customHeight="1">
      <c r="A63" s="39">
        <v>5</v>
      </c>
      <c r="B63" s="453" t="s">
        <v>2367</v>
      </c>
      <c r="C63" s="119"/>
      <c r="D63" s="39"/>
      <c r="E63" s="20"/>
      <c r="F63" s="21"/>
      <c r="G63" s="126"/>
      <c r="H63" s="127"/>
    </row>
    <row r="64" spans="1:10" s="22" customFormat="1" ht="15" customHeight="1">
      <c r="A64" s="39"/>
      <c r="B64" s="453" t="s">
        <v>2368</v>
      </c>
      <c r="C64" s="119"/>
      <c r="D64" s="39"/>
      <c r="E64" s="20"/>
      <c r="F64" s="21"/>
      <c r="G64" s="126"/>
      <c r="H64" s="127"/>
    </row>
    <row r="65" spans="1:10" s="22" customFormat="1" ht="15" customHeight="1">
      <c r="A65" s="39"/>
      <c r="B65" s="453" t="s">
        <v>2369</v>
      </c>
      <c r="C65" s="119"/>
      <c r="D65" s="39"/>
      <c r="E65" s="20"/>
      <c r="F65" s="21"/>
      <c r="G65" s="126"/>
      <c r="H65" s="127"/>
    </row>
    <row r="66" spans="1:10" s="22" customFormat="1" ht="15" customHeight="1">
      <c r="A66" s="39"/>
      <c r="B66" s="453" t="s">
        <v>2364</v>
      </c>
      <c r="C66" s="451" t="s">
        <v>14</v>
      </c>
      <c r="D66" s="632">
        <v>1</v>
      </c>
      <c r="E66" s="530"/>
      <c r="F66" s="72">
        <f>+E66*D66</f>
        <v>0</v>
      </c>
      <c r="G66" s="425">
        <f>+E66*'B.Skupna rekapitulacija'!$C$9</f>
        <v>0</v>
      </c>
      <c r="H66" s="425">
        <f>+G66*D66</f>
        <v>0</v>
      </c>
      <c r="I66" s="427">
        <f>+E66*(1-'B.Skupna rekapitulacija'!$C$9)</f>
        <v>0</v>
      </c>
      <c r="J66" s="426">
        <f>+I66*D66</f>
        <v>0</v>
      </c>
    </row>
    <row r="67" spans="1:10" s="22" customFormat="1" ht="15" customHeight="1">
      <c r="A67" s="39"/>
      <c r="B67" s="453"/>
      <c r="C67" s="119"/>
      <c r="D67" s="39"/>
      <c r="E67" s="20"/>
      <c r="F67" s="21"/>
      <c r="G67" s="126"/>
      <c r="H67" s="127"/>
    </row>
    <row r="68" spans="1:10" s="22" customFormat="1" ht="15" customHeight="1">
      <c r="A68" s="39">
        <v>6</v>
      </c>
      <c r="B68" s="453" t="s">
        <v>2370</v>
      </c>
      <c r="C68" s="119"/>
      <c r="D68" s="39"/>
      <c r="E68" s="20"/>
      <c r="F68" s="21"/>
      <c r="G68" s="126"/>
      <c r="H68" s="127"/>
    </row>
    <row r="69" spans="1:10" s="22" customFormat="1" ht="15" customHeight="1">
      <c r="A69" s="39"/>
      <c r="B69" s="453" t="s">
        <v>2371</v>
      </c>
      <c r="C69" s="119"/>
      <c r="D69" s="39"/>
      <c r="E69" s="20"/>
      <c r="F69" s="21"/>
      <c r="G69" s="126"/>
      <c r="H69" s="127"/>
    </row>
    <row r="70" spans="1:10" s="22" customFormat="1" ht="15" customHeight="1">
      <c r="A70" s="39"/>
      <c r="B70" s="453" t="s">
        <v>2346</v>
      </c>
      <c r="C70" s="119"/>
      <c r="D70" s="39"/>
      <c r="E70" s="20"/>
      <c r="F70" s="21"/>
      <c r="G70" s="126"/>
      <c r="H70" s="127"/>
    </row>
    <row r="71" spans="1:10" s="22" customFormat="1" ht="15" customHeight="1">
      <c r="A71" s="39"/>
      <c r="B71" s="453" t="s">
        <v>2364</v>
      </c>
      <c r="C71" s="451" t="s">
        <v>14</v>
      </c>
      <c r="D71" s="632">
        <v>1</v>
      </c>
      <c r="E71" s="530"/>
      <c r="F71" s="72">
        <f>+E71*D71</f>
        <v>0</v>
      </c>
      <c r="G71" s="425">
        <f>+E71*'B.Skupna rekapitulacija'!$C$9</f>
        <v>0</v>
      </c>
      <c r="H71" s="425">
        <f>+G71*D71</f>
        <v>0</v>
      </c>
      <c r="I71" s="427">
        <f>+E71*(1-'B.Skupna rekapitulacija'!$C$9)</f>
        <v>0</v>
      </c>
      <c r="J71" s="426">
        <f>+I71*D71</f>
        <v>0</v>
      </c>
    </row>
    <row r="72" spans="1:10" s="22" customFormat="1" ht="15" customHeight="1">
      <c r="A72" s="39"/>
      <c r="B72" s="453"/>
      <c r="C72" s="119"/>
      <c r="D72" s="39"/>
      <c r="E72" s="20"/>
      <c r="F72" s="21"/>
      <c r="G72" s="126"/>
      <c r="H72" s="127"/>
    </row>
    <row r="73" spans="1:10" s="22" customFormat="1" ht="15" customHeight="1">
      <c r="A73" s="39">
        <v>7</v>
      </c>
      <c r="B73" s="453" t="s">
        <v>2372</v>
      </c>
      <c r="C73" s="119"/>
      <c r="D73" s="39"/>
      <c r="E73" s="20"/>
      <c r="F73" s="21"/>
      <c r="G73" s="126"/>
      <c r="H73" s="127"/>
    </row>
    <row r="74" spans="1:10" s="22" customFormat="1" ht="15" customHeight="1">
      <c r="A74" s="39"/>
      <c r="B74" s="453" t="s">
        <v>2373</v>
      </c>
      <c r="C74" s="119"/>
      <c r="D74" s="39"/>
      <c r="E74" s="20"/>
      <c r="F74" s="21"/>
      <c r="G74" s="126"/>
      <c r="H74" s="127"/>
    </row>
    <row r="75" spans="1:10" s="22" customFormat="1" ht="15" customHeight="1">
      <c r="A75" s="39"/>
      <c r="B75" s="453" t="s">
        <v>2364</v>
      </c>
      <c r="C75" s="451" t="s">
        <v>14</v>
      </c>
      <c r="D75" s="632">
        <v>1</v>
      </c>
      <c r="E75" s="530"/>
      <c r="F75" s="72">
        <f>+E75*D75</f>
        <v>0</v>
      </c>
      <c r="G75" s="425">
        <f>+E75*'B.Skupna rekapitulacija'!$C$9</f>
        <v>0</v>
      </c>
      <c r="H75" s="425">
        <f>+G75*D75</f>
        <v>0</v>
      </c>
      <c r="I75" s="427">
        <f>+E75*(1-'B.Skupna rekapitulacija'!$C$9)</f>
        <v>0</v>
      </c>
      <c r="J75" s="426">
        <f>+I75*D75</f>
        <v>0</v>
      </c>
    </row>
    <row r="76" spans="1:10" s="22" customFormat="1" ht="15" customHeight="1">
      <c r="A76" s="39"/>
      <c r="B76" s="453"/>
      <c r="C76" s="119"/>
      <c r="D76" s="39"/>
      <c r="E76" s="20"/>
      <c r="F76" s="21"/>
      <c r="G76" s="126"/>
      <c r="H76" s="127"/>
    </row>
    <row r="77" spans="1:10" s="22" customFormat="1" ht="15" customHeight="1">
      <c r="A77" s="39">
        <v>8</v>
      </c>
      <c r="B77" s="453" t="s">
        <v>2374</v>
      </c>
      <c r="C77" s="119"/>
      <c r="D77" s="39"/>
      <c r="E77" s="20"/>
      <c r="F77" s="21"/>
      <c r="G77" s="126"/>
      <c r="H77" s="127"/>
    </row>
    <row r="78" spans="1:10" s="22" customFormat="1" ht="15" customHeight="1">
      <c r="A78" s="39"/>
      <c r="B78" s="453" t="s">
        <v>2375</v>
      </c>
      <c r="C78" s="119"/>
      <c r="D78" s="39"/>
      <c r="E78" s="20"/>
      <c r="F78" s="21"/>
      <c r="G78" s="126"/>
      <c r="H78" s="127"/>
    </row>
    <row r="79" spans="1:10" s="22" customFormat="1" ht="15" customHeight="1">
      <c r="A79" s="39"/>
      <c r="B79" s="453" t="s">
        <v>2364</v>
      </c>
      <c r="C79" s="451" t="s">
        <v>14</v>
      </c>
      <c r="D79" s="632">
        <v>1</v>
      </c>
      <c r="E79" s="530"/>
      <c r="F79" s="72">
        <f>+E79*D79</f>
        <v>0</v>
      </c>
      <c r="G79" s="425">
        <f>+E79*'B.Skupna rekapitulacija'!$C$9</f>
        <v>0</v>
      </c>
      <c r="H79" s="425">
        <f>+G79*D79</f>
        <v>0</v>
      </c>
      <c r="I79" s="427">
        <f>+E79*(1-'B.Skupna rekapitulacija'!$C$9)</f>
        <v>0</v>
      </c>
      <c r="J79" s="426">
        <f>+I79*D79</f>
        <v>0</v>
      </c>
    </row>
    <row r="80" spans="1:10" s="22" customFormat="1" ht="15" customHeight="1">
      <c r="A80" s="398"/>
      <c r="B80" s="405"/>
      <c r="C80" s="119"/>
      <c r="D80" s="39"/>
      <c r="E80" s="20"/>
      <c r="F80" s="21"/>
      <c r="G80" s="126"/>
      <c r="H80" s="127"/>
    </row>
    <row r="81" spans="1:10" s="22" customFormat="1" ht="15" customHeight="1">
      <c r="A81" s="398">
        <v>9</v>
      </c>
      <c r="B81" s="405" t="s">
        <v>2376</v>
      </c>
      <c r="C81" s="119"/>
      <c r="D81" s="39"/>
      <c r="E81" s="20"/>
      <c r="F81" s="21"/>
      <c r="G81" s="126"/>
      <c r="H81" s="127"/>
    </row>
    <row r="82" spans="1:10" s="22" customFormat="1" ht="15" customHeight="1">
      <c r="A82" s="398"/>
      <c r="B82" s="405" t="s">
        <v>2377</v>
      </c>
      <c r="C82" s="119"/>
      <c r="D82" s="39"/>
      <c r="E82" s="20"/>
      <c r="F82" s="21"/>
      <c r="G82" s="126"/>
      <c r="H82" s="127"/>
    </row>
    <row r="83" spans="1:10" s="22" customFormat="1" ht="15" customHeight="1">
      <c r="A83" s="398"/>
      <c r="B83" s="405" t="s">
        <v>2352</v>
      </c>
      <c r="C83" s="119"/>
      <c r="D83" s="39"/>
      <c r="E83" s="20"/>
      <c r="F83" s="21"/>
      <c r="G83" s="126"/>
      <c r="H83" s="127"/>
    </row>
    <row r="84" spans="1:10" s="22" customFormat="1" ht="15" customHeight="1">
      <c r="A84" s="398"/>
      <c r="B84" s="405" t="s">
        <v>2378</v>
      </c>
      <c r="C84" s="451" t="s">
        <v>14</v>
      </c>
      <c r="D84" s="632">
        <v>1</v>
      </c>
      <c r="E84" s="530"/>
      <c r="F84" s="72">
        <f>+E84*D84</f>
        <v>0</v>
      </c>
      <c r="G84" s="425">
        <f>+E84*'B.Skupna rekapitulacija'!$C$9</f>
        <v>0</v>
      </c>
      <c r="H84" s="425">
        <f>+G84*D84</f>
        <v>0</v>
      </c>
      <c r="I84" s="427">
        <f>+E84*(1-'B.Skupna rekapitulacija'!$C$9)</f>
        <v>0</v>
      </c>
      <c r="J84" s="426">
        <f>+I84*D84</f>
        <v>0</v>
      </c>
    </row>
    <row r="85" spans="1:10" s="22" customFormat="1" ht="15" customHeight="1">
      <c r="A85" s="398"/>
      <c r="B85" s="405"/>
      <c r="C85" s="119"/>
      <c r="D85" s="39"/>
      <c r="E85" s="20"/>
      <c r="F85" s="21"/>
      <c r="G85" s="126"/>
      <c r="H85" s="127"/>
    </row>
    <row r="86" spans="1:10" s="22" customFormat="1" ht="15" customHeight="1">
      <c r="A86" s="398">
        <v>10</v>
      </c>
      <c r="B86" s="405" t="s">
        <v>2379</v>
      </c>
      <c r="C86" s="451" t="s">
        <v>14</v>
      </c>
      <c r="D86" s="632">
        <v>1</v>
      </c>
      <c r="E86" s="530"/>
      <c r="F86" s="72">
        <f>+E86*D86</f>
        <v>0</v>
      </c>
      <c r="G86" s="425">
        <f>+E86*'B.Skupna rekapitulacija'!$C$9</f>
        <v>0</v>
      </c>
      <c r="H86" s="425">
        <f>+G86*D86</f>
        <v>0</v>
      </c>
      <c r="I86" s="427">
        <f>+E86*(1-'B.Skupna rekapitulacija'!$C$9)</f>
        <v>0</v>
      </c>
      <c r="J86" s="426">
        <f>+I86*D86</f>
        <v>0</v>
      </c>
    </row>
    <row r="87" spans="1:10" s="22" customFormat="1" ht="15" customHeight="1">
      <c r="A87" s="398"/>
      <c r="B87" s="405"/>
      <c r="C87" s="119"/>
      <c r="D87" s="39"/>
      <c r="E87" s="20"/>
      <c r="F87" s="21"/>
      <c r="G87" s="126"/>
      <c r="H87" s="127"/>
    </row>
    <row r="88" spans="1:10" s="22" customFormat="1" ht="15" customHeight="1">
      <c r="A88" s="398">
        <v>11</v>
      </c>
      <c r="B88" s="405" t="s">
        <v>2380</v>
      </c>
      <c r="C88" s="119"/>
      <c r="D88" s="39"/>
      <c r="E88" s="20"/>
      <c r="F88" s="21"/>
      <c r="G88" s="126"/>
      <c r="H88" s="127"/>
    </row>
    <row r="89" spans="1:10" s="22" customFormat="1" ht="15" customHeight="1">
      <c r="A89" s="398"/>
      <c r="B89" s="405" t="s">
        <v>2381</v>
      </c>
      <c r="C89" s="451" t="s">
        <v>14</v>
      </c>
      <c r="D89" s="632">
        <v>1</v>
      </c>
      <c r="E89" s="530"/>
      <c r="F89" s="72">
        <f>+E89*D89</f>
        <v>0</v>
      </c>
      <c r="G89" s="425">
        <f>+E89*'B.Skupna rekapitulacija'!$C$9</f>
        <v>0</v>
      </c>
      <c r="H89" s="425">
        <f>+G89*D89</f>
        <v>0</v>
      </c>
      <c r="I89" s="427">
        <f>+E89*(1-'B.Skupna rekapitulacija'!$C$9)</f>
        <v>0</v>
      </c>
      <c r="J89" s="426">
        <f>+I89*D89</f>
        <v>0</v>
      </c>
    </row>
    <row r="90" spans="1:10" s="22" customFormat="1" ht="15" customHeight="1">
      <c r="A90" s="398"/>
      <c r="B90" s="405"/>
      <c r="C90" s="119"/>
      <c r="D90" s="39"/>
      <c r="E90" s="20"/>
      <c r="F90" s="21"/>
      <c r="G90" s="126"/>
      <c r="H90" s="127"/>
    </row>
    <row r="91" spans="1:10" s="22" customFormat="1" ht="15" customHeight="1">
      <c r="A91" s="398"/>
      <c r="B91" s="531" t="s">
        <v>2382</v>
      </c>
      <c r="C91" s="119"/>
      <c r="D91" s="39"/>
      <c r="E91" s="20"/>
      <c r="F91" s="21"/>
      <c r="G91" s="126"/>
      <c r="H91" s="127"/>
    </row>
    <row r="92" spans="1:10" s="22" customFormat="1" ht="15" customHeight="1">
      <c r="A92" s="398"/>
      <c r="B92" s="405"/>
      <c r="C92" s="119"/>
      <c r="D92" s="39"/>
      <c r="E92" s="20"/>
      <c r="F92" s="21"/>
      <c r="G92" s="126"/>
      <c r="H92" s="127"/>
    </row>
    <row r="93" spans="1:10" s="22" customFormat="1" ht="15" customHeight="1">
      <c r="A93" s="398">
        <v>12</v>
      </c>
      <c r="B93" s="405" t="s">
        <v>2383</v>
      </c>
      <c r="C93" s="119"/>
      <c r="D93" s="39"/>
      <c r="E93" s="20"/>
      <c r="F93" s="21"/>
      <c r="G93" s="126"/>
      <c r="H93" s="127"/>
    </row>
    <row r="94" spans="1:10" s="22" customFormat="1" ht="15" customHeight="1">
      <c r="A94" s="398"/>
      <c r="B94" s="405" t="s">
        <v>2384</v>
      </c>
      <c r="C94" s="119"/>
      <c r="D94" s="39"/>
      <c r="E94" s="20"/>
      <c r="F94" s="21"/>
      <c r="G94" s="126"/>
      <c r="H94" s="127"/>
    </row>
    <row r="95" spans="1:10" s="22" customFormat="1" ht="15" customHeight="1">
      <c r="A95" s="398"/>
      <c r="B95" s="405" t="s">
        <v>2385</v>
      </c>
      <c r="C95" s="119"/>
      <c r="D95" s="39"/>
      <c r="E95" s="20"/>
      <c r="F95" s="21"/>
      <c r="G95" s="126"/>
      <c r="H95" s="127"/>
    </row>
    <row r="96" spans="1:10" s="22" customFormat="1" ht="15" customHeight="1">
      <c r="A96" s="398"/>
      <c r="B96" s="405" t="s">
        <v>2386</v>
      </c>
      <c r="C96" s="119"/>
      <c r="D96" s="39"/>
      <c r="E96" s="20"/>
      <c r="F96" s="21"/>
      <c r="G96" s="126"/>
      <c r="H96" s="127"/>
    </row>
    <row r="97" spans="1:10" s="22" customFormat="1" ht="15" customHeight="1">
      <c r="A97" s="398"/>
      <c r="B97" s="405" t="s">
        <v>2387</v>
      </c>
      <c r="C97" s="451" t="s">
        <v>14</v>
      </c>
      <c r="D97" s="632">
        <v>2</v>
      </c>
      <c r="E97" s="530"/>
      <c r="F97" s="72">
        <f>+E97*D97</f>
        <v>0</v>
      </c>
      <c r="G97" s="425">
        <f>+E97*'B.Skupna rekapitulacija'!$C$9</f>
        <v>0</v>
      </c>
      <c r="H97" s="425">
        <f>+G97*D97</f>
        <v>0</v>
      </c>
      <c r="I97" s="427">
        <f>+E97*(1-'B.Skupna rekapitulacija'!$C$9)</f>
        <v>0</v>
      </c>
      <c r="J97" s="426">
        <f>+I97*D97</f>
        <v>0</v>
      </c>
    </row>
    <row r="98" spans="1:10" s="22" customFormat="1" ht="15" customHeight="1">
      <c r="A98" s="398"/>
      <c r="B98" s="405"/>
      <c r="C98" s="119"/>
      <c r="D98" s="39"/>
      <c r="E98" s="20"/>
      <c r="F98" s="21"/>
      <c r="G98" s="126"/>
      <c r="H98" s="127"/>
    </row>
    <row r="99" spans="1:10" s="22" customFormat="1" ht="15" customHeight="1">
      <c r="A99" s="398">
        <v>13</v>
      </c>
      <c r="B99" s="405" t="s">
        <v>2388</v>
      </c>
      <c r="C99" s="119"/>
      <c r="D99" s="39"/>
      <c r="E99" s="20"/>
      <c r="F99" s="21"/>
      <c r="G99" s="126"/>
      <c r="H99" s="127"/>
    </row>
    <row r="100" spans="1:10" s="22" customFormat="1" ht="15" customHeight="1">
      <c r="A100" s="398"/>
      <c r="B100" s="405" t="s">
        <v>2389</v>
      </c>
      <c r="C100" s="119"/>
      <c r="D100" s="39"/>
      <c r="E100" s="20"/>
      <c r="F100" s="21"/>
      <c r="G100" s="126"/>
      <c r="H100" s="127"/>
    </row>
    <row r="101" spans="1:10" s="22" customFormat="1" ht="15" customHeight="1">
      <c r="A101" s="398"/>
      <c r="B101" s="405" t="s">
        <v>2390</v>
      </c>
      <c r="C101" s="119"/>
      <c r="D101" s="39"/>
      <c r="E101" s="20"/>
      <c r="F101" s="21"/>
      <c r="G101" s="126"/>
      <c r="H101" s="127"/>
    </row>
    <row r="102" spans="1:10" s="22" customFormat="1" ht="15" customHeight="1">
      <c r="A102" s="398"/>
      <c r="B102" s="405" t="s">
        <v>2391</v>
      </c>
      <c r="C102" s="119"/>
      <c r="D102" s="39"/>
      <c r="E102" s="20"/>
      <c r="F102" s="21"/>
      <c r="G102" s="126"/>
      <c r="H102" s="127"/>
    </row>
    <row r="103" spans="1:10" s="22" customFormat="1" ht="15" customHeight="1">
      <c r="A103" s="398"/>
      <c r="B103" s="405" t="s">
        <v>2392</v>
      </c>
      <c r="C103" s="119"/>
      <c r="D103" s="39"/>
      <c r="E103" s="20"/>
      <c r="F103" s="21"/>
      <c r="G103" s="126"/>
      <c r="H103" s="127"/>
    </row>
    <row r="104" spans="1:10" s="22" customFormat="1" ht="15" customHeight="1">
      <c r="A104" s="398"/>
      <c r="B104" s="405" t="s">
        <v>2393</v>
      </c>
      <c r="C104" s="119"/>
      <c r="D104" s="39"/>
      <c r="E104" s="20"/>
      <c r="F104" s="21"/>
      <c r="G104" s="126"/>
      <c r="H104" s="127"/>
    </row>
    <row r="105" spans="1:10" s="22" customFormat="1" ht="15" customHeight="1">
      <c r="A105" s="398"/>
      <c r="B105" s="405" t="s">
        <v>2394</v>
      </c>
      <c r="C105" s="119"/>
      <c r="D105" s="39"/>
      <c r="E105" s="20"/>
      <c r="F105" s="21"/>
      <c r="G105" s="126"/>
      <c r="H105" s="127"/>
    </row>
    <row r="106" spans="1:10" s="22" customFormat="1" ht="15" customHeight="1">
      <c r="A106" s="398"/>
      <c r="B106" s="405" t="s">
        <v>2395</v>
      </c>
      <c r="C106" s="451" t="s">
        <v>37</v>
      </c>
      <c r="D106" s="632">
        <v>12</v>
      </c>
      <c r="E106" s="530"/>
      <c r="F106" s="72">
        <f>+E106*D106</f>
        <v>0</v>
      </c>
      <c r="G106" s="425">
        <f>+E106*'B.Skupna rekapitulacija'!$C$9</f>
        <v>0</v>
      </c>
      <c r="H106" s="425">
        <f>+G106*D106</f>
        <v>0</v>
      </c>
      <c r="I106" s="427">
        <f>+E106*(1-'B.Skupna rekapitulacija'!$C$9)</f>
        <v>0</v>
      </c>
      <c r="J106" s="426">
        <f>+I106*D106</f>
        <v>0</v>
      </c>
    </row>
    <row r="107" spans="1:10" s="22" customFormat="1" ht="15" customHeight="1">
      <c r="A107" s="398"/>
      <c r="B107" s="405" t="s">
        <v>2396</v>
      </c>
      <c r="C107" s="451" t="s">
        <v>37</v>
      </c>
      <c r="D107" s="632">
        <v>6</v>
      </c>
      <c r="E107" s="530"/>
      <c r="F107" s="72">
        <f>+E107*D107</f>
        <v>0</v>
      </c>
      <c r="G107" s="425">
        <f>+E107*'B.Skupna rekapitulacija'!$C$9</f>
        <v>0</v>
      </c>
      <c r="H107" s="425">
        <f>+G107*D107</f>
        <v>0</v>
      </c>
      <c r="I107" s="427">
        <f>+E107*(1-'B.Skupna rekapitulacija'!$C$9)</f>
        <v>0</v>
      </c>
      <c r="J107" s="426">
        <f>+I107*D107</f>
        <v>0</v>
      </c>
    </row>
    <row r="108" spans="1:10" s="22" customFormat="1" ht="15" customHeight="1">
      <c r="A108" s="398"/>
      <c r="B108" s="405"/>
      <c r="C108" s="119"/>
      <c r="D108" s="39"/>
      <c r="E108" s="20"/>
      <c r="F108" s="21"/>
      <c r="G108" s="126"/>
      <c r="H108" s="127"/>
    </row>
    <row r="109" spans="1:10" s="22" customFormat="1" ht="15" customHeight="1">
      <c r="A109" s="398">
        <v>14</v>
      </c>
      <c r="B109" s="405" t="s">
        <v>2397</v>
      </c>
      <c r="C109" s="119"/>
      <c r="D109" s="39"/>
      <c r="E109" s="20"/>
      <c r="F109" s="21"/>
      <c r="G109" s="126"/>
      <c r="H109" s="127"/>
    </row>
    <row r="110" spans="1:10" s="22" customFormat="1" ht="15" customHeight="1">
      <c r="A110" s="398"/>
      <c r="B110" s="405" t="s">
        <v>2398</v>
      </c>
      <c r="C110" s="119"/>
      <c r="D110" s="39"/>
      <c r="E110" s="20"/>
      <c r="F110" s="21"/>
      <c r="G110" s="126"/>
      <c r="H110" s="127"/>
    </row>
    <row r="111" spans="1:10" s="22" customFormat="1" ht="15" customHeight="1">
      <c r="A111" s="398"/>
      <c r="B111" s="405" t="s">
        <v>2399</v>
      </c>
      <c r="C111" s="119"/>
      <c r="D111" s="39"/>
      <c r="E111" s="20"/>
      <c r="F111" s="21"/>
      <c r="G111" s="126"/>
      <c r="H111" s="127"/>
    </row>
    <row r="112" spans="1:10" s="22" customFormat="1" ht="15" customHeight="1">
      <c r="A112" s="398"/>
      <c r="B112" s="405" t="s">
        <v>2400</v>
      </c>
      <c r="C112" s="119"/>
      <c r="D112" s="39"/>
      <c r="E112" s="20"/>
      <c r="F112" s="21"/>
      <c r="G112" s="126"/>
      <c r="H112" s="127"/>
    </row>
    <row r="113" spans="1:10" s="22" customFormat="1" ht="15" customHeight="1">
      <c r="A113" s="398"/>
      <c r="B113" s="405" t="s">
        <v>2401</v>
      </c>
      <c r="C113" s="451" t="s">
        <v>15</v>
      </c>
      <c r="D113" s="632">
        <v>2</v>
      </c>
      <c r="E113" s="530"/>
      <c r="F113" s="72">
        <f>+E113*D113</f>
        <v>0</v>
      </c>
      <c r="G113" s="425">
        <f>+E113*'B.Skupna rekapitulacija'!$C$9</f>
        <v>0</v>
      </c>
      <c r="H113" s="425">
        <f>+G113*D113</f>
        <v>0</v>
      </c>
      <c r="I113" s="427">
        <f>+E113*(1-'B.Skupna rekapitulacija'!$C$9)</f>
        <v>0</v>
      </c>
      <c r="J113" s="426">
        <f>+I113*D113</f>
        <v>0</v>
      </c>
    </row>
    <row r="114" spans="1:10" s="22" customFormat="1" ht="15" customHeight="1">
      <c r="A114" s="398"/>
      <c r="B114" s="405" t="s">
        <v>2402</v>
      </c>
      <c r="C114" s="451" t="s">
        <v>15</v>
      </c>
      <c r="D114" s="632">
        <v>1</v>
      </c>
      <c r="E114" s="530"/>
      <c r="F114" s="72">
        <f>+E114*D114</f>
        <v>0</v>
      </c>
      <c r="G114" s="425">
        <f>+E114*'B.Skupna rekapitulacija'!$C$9</f>
        <v>0</v>
      </c>
      <c r="H114" s="425">
        <f>+G114*D114</f>
        <v>0</v>
      </c>
      <c r="I114" s="427">
        <f>+E114*(1-'B.Skupna rekapitulacija'!$C$9)</f>
        <v>0</v>
      </c>
      <c r="J114" s="426">
        <f>+I114*D114</f>
        <v>0</v>
      </c>
    </row>
    <row r="115" spans="1:10" s="22" customFormat="1" ht="15" customHeight="1">
      <c r="A115" s="398"/>
      <c r="B115" s="405"/>
      <c r="C115" s="119"/>
      <c r="D115" s="39"/>
      <c r="E115" s="20"/>
      <c r="F115" s="21"/>
      <c r="G115" s="126"/>
      <c r="H115" s="127"/>
    </row>
    <row r="116" spans="1:10" s="22" customFormat="1" ht="15" customHeight="1">
      <c r="A116" s="398">
        <v>15</v>
      </c>
      <c r="B116" s="405" t="s">
        <v>2403</v>
      </c>
      <c r="C116" s="119"/>
      <c r="D116" s="39"/>
      <c r="E116" s="20"/>
      <c r="F116" s="21"/>
      <c r="G116" s="126"/>
      <c r="H116" s="127"/>
    </row>
    <row r="117" spans="1:10" s="22" customFormat="1" ht="15" customHeight="1">
      <c r="A117" s="398"/>
      <c r="B117" s="405" t="s">
        <v>2404</v>
      </c>
      <c r="C117" s="119"/>
      <c r="D117" s="39"/>
      <c r="E117" s="20"/>
      <c r="F117" s="21"/>
      <c r="G117" s="126"/>
      <c r="H117" s="127"/>
    </row>
    <row r="118" spans="1:10" s="22" customFormat="1" ht="15" customHeight="1">
      <c r="A118" s="398"/>
      <c r="B118" s="405" t="s">
        <v>2405</v>
      </c>
      <c r="C118" s="119"/>
      <c r="D118" s="39"/>
      <c r="E118" s="20"/>
      <c r="F118" s="21"/>
      <c r="G118" s="126"/>
      <c r="H118" s="127"/>
    </row>
    <row r="119" spans="1:10" s="22" customFormat="1" ht="15" customHeight="1">
      <c r="A119" s="398"/>
      <c r="B119" s="405" t="s">
        <v>2406</v>
      </c>
      <c r="C119" s="119"/>
      <c r="D119" s="39"/>
      <c r="E119" s="20"/>
      <c r="F119" s="21"/>
      <c r="G119" s="126"/>
      <c r="H119" s="127"/>
    </row>
    <row r="120" spans="1:10" s="22" customFormat="1" ht="15" customHeight="1">
      <c r="A120" s="398"/>
      <c r="B120" s="405" t="s">
        <v>2346</v>
      </c>
      <c r="C120" s="119"/>
      <c r="D120" s="39"/>
      <c r="E120" s="20"/>
      <c r="F120" s="21"/>
      <c r="G120" s="126"/>
      <c r="H120" s="127"/>
    </row>
    <row r="121" spans="1:10" s="22" customFormat="1" ht="15" customHeight="1">
      <c r="A121" s="398"/>
      <c r="B121" s="405" t="s">
        <v>2407</v>
      </c>
      <c r="C121" s="451" t="s">
        <v>15</v>
      </c>
      <c r="D121" s="632">
        <v>2</v>
      </c>
      <c r="E121" s="530"/>
      <c r="F121" s="72">
        <f>+E121*D121</f>
        <v>0</v>
      </c>
      <c r="G121" s="425">
        <f>+E121*'B.Skupna rekapitulacija'!$C$9</f>
        <v>0</v>
      </c>
      <c r="H121" s="425">
        <f>+G121*D121</f>
        <v>0</v>
      </c>
      <c r="I121" s="427">
        <f>+E121*(1-'B.Skupna rekapitulacija'!$C$9)</f>
        <v>0</v>
      </c>
      <c r="J121" s="426">
        <f>+I121*D121</f>
        <v>0</v>
      </c>
    </row>
    <row r="122" spans="1:10" s="22" customFormat="1" ht="15" customHeight="1">
      <c r="A122" s="398"/>
      <c r="B122" s="405"/>
      <c r="C122" s="119"/>
      <c r="D122" s="39"/>
      <c r="E122" s="20"/>
      <c r="F122" s="21"/>
      <c r="G122" s="126"/>
      <c r="H122" s="127"/>
    </row>
    <row r="123" spans="1:10" s="22" customFormat="1" ht="15" customHeight="1">
      <c r="A123" s="398">
        <v>16</v>
      </c>
      <c r="B123" s="405" t="s">
        <v>2408</v>
      </c>
      <c r="C123" s="119"/>
      <c r="D123" s="39"/>
      <c r="E123" s="20"/>
      <c r="F123" s="21"/>
      <c r="G123" s="126"/>
      <c r="H123" s="127"/>
    </row>
    <row r="124" spans="1:10" s="22" customFormat="1" ht="15" customHeight="1">
      <c r="A124" s="398"/>
      <c r="B124" s="405" t="s">
        <v>2409</v>
      </c>
      <c r="C124" s="119"/>
      <c r="D124" s="39"/>
      <c r="E124" s="20"/>
      <c r="F124" s="21"/>
      <c r="G124" s="126"/>
      <c r="H124" s="127"/>
    </row>
    <row r="125" spans="1:10" s="22" customFormat="1" ht="15" customHeight="1">
      <c r="A125" s="398"/>
      <c r="B125" s="405" t="s">
        <v>2410</v>
      </c>
      <c r="C125" s="119"/>
      <c r="D125" s="632">
        <v>2</v>
      </c>
      <c r="E125" s="530"/>
      <c r="F125" s="72">
        <f>+E125*D125</f>
        <v>0</v>
      </c>
      <c r="G125" s="425">
        <f>+E125*'B.Skupna rekapitulacija'!$C$9</f>
        <v>0</v>
      </c>
      <c r="H125" s="425">
        <f>+G125*D125</f>
        <v>0</v>
      </c>
      <c r="I125" s="427">
        <f>+E125*(1-'B.Skupna rekapitulacija'!$C$9)</f>
        <v>0</v>
      </c>
      <c r="J125" s="426">
        <f>+I125*D125</f>
        <v>0</v>
      </c>
    </row>
    <row r="126" spans="1:10" s="22" customFormat="1" ht="15" customHeight="1">
      <c r="A126" s="398"/>
      <c r="B126" s="405" t="s">
        <v>2411</v>
      </c>
      <c r="C126" s="451" t="s">
        <v>15</v>
      </c>
      <c r="D126" s="632">
        <v>1</v>
      </c>
      <c r="E126" s="530"/>
      <c r="F126" s="72">
        <f>+E126*D126</f>
        <v>0</v>
      </c>
      <c r="G126" s="425">
        <f>+E126*'B.Skupna rekapitulacija'!$C$9</f>
        <v>0</v>
      </c>
      <c r="H126" s="425">
        <f>+G126*D126</f>
        <v>0</v>
      </c>
      <c r="I126" s="427">
        <f>+E126*(1-'B.Skupna rekapitulacija'!$C$9)</f>
        <v>0</v>
      </c>
      <c r="J126" s="426">
        <f>+I126*D126</f>
        <v>0</v>
      </c>
    </row>
    <row r="127" spans="1:10" s="22" customFormat="1" ht="15" customHeight="1">
      <c r="A127" s="398"/>
      <c r="B127" s="405"/>
      <c r="C127" s="119"/>
      <c r="D127" s="39"/>
      <c r="E127" s="20"/>
      <c r="F127" s="21"/>
      <c r="G127" s="126"/>
      <c r="H127" s="127"/>
    </row>
    <row r="128" spans="1:10" s="22" customFormat="1" ht="15" customHeight="1">
      <c r="A128" s="398">
        <v>17</v>
      </c>
      <c r="B128" s="405" t="s">
        <v>2412</v>
      </c>
      <c r="C128" s="119"/>
      <c r="D128" s="39"/>
      <c r="E128" s="20"/>
      <c r="F128" s="21"/>
      <c r="G128" s="126"/>
      <c r="H128" s="127"/>
    </row>
    <row r="129" spans="1:10" s="22" customFormat="1" ht="15" customHeight="1">
      <c r="A129" s="398"/>
      <c r="B129" s="405" t="s">
        <v>2413</v>
      </c>
      <c r="C129" s="119"/>
      <c r="D129" s="39"/>
      <c r="E129" s="20"/>
      <c r="F129" s="21"/>
      <c r="G129" s="126"/>
      <c r="H129" s="127"/>
    </row>
    <row r="130" spans="1:10" s="22" customFormat="1" ht="15" customHeight="1">
      <c r="A130" s="398"/>
      <c r="B130" s="405" t="s">
        <v>2414</v>
      </c>
      <c r="C130" s="119"/>
      <c r="D130" s="39"/>
      <c r="E130" s="20"/>
      <c r="F130" s="21"/>
      <c r="G130" s="126"/>
      <c r="H130" s="127"/>
    </row>
    <row r="131" spans="1:10" s="22" customFormat="1" ht="15" customHeight="1">
      <c r="A131" s="398"/>
      <c r="B131" s="405" t="s">
        <v>2415</v>
      </c>
      <c r="C131" s="119"/>
      <c r="D131" s="39"/>
      <c r="E131" s="20"/>
      <c r="F131" s="21"/>
      <c r="G131" s="126"/>
      <c r="H131" s="127"/>
    </row>
    <row r="132" spans="1:10" s="22" customFormat="1" ht="15" customHeight="1">
      <c r="A132" s="398"/>
      <c r="B132" s="405" t="s">
        <v>2416</v>
      </c>
      <c r="C132" s="451" t="s">
        <v>1467</v>
      </c>
      <c r="D132" s="632">
        <v>9</v>
      </c>
      <c r="E132" s="530"/>
      <c r="F132" s="72">
        <f>+E132*D132</f>
        <v>0</v>
      </c>
      <c r="G132" s="425">
        <f>+E132*'B.Skupna rekapitulacija'!$C$9</f>
        <v>0</v>
      </c>
      <c r="H132" s="425">
        <f>+G132*D132</f>
        <v>0</v>
      </c>
      <c r="I132" s="427">
        <f>+E132*(1-'B.Skupna rekapitulacija'!$C$9)</f>
        <v>0</v>
      </c>
      <c r="J132" s="426">
        <f>+I132*D132</f>
        <v>0</v>
      </c>
    </row>
    <row r="133" spans="1:10" s="22" customFormat="1" ht="15" customHeight="1">
      <c r="A133" s="398"/>
      <c r="B133" s="405"/>
      <c r="C133" s="119"/>
      <c r="D133" s="39"/>
      <c r="E133" s="20"/>
      <c r="F133" s="21"/>
      <c r="G133" s="126"/>
      <c r="H133" s="127"/>
    </row>
    <row r="134" spans="1:10" s="22" customFormat="1" ht="15" customHeight="1">
      <c r="A134" s="398">
        <v>18</v>
      </c>
      <c r="B134" s="405" t="s">
        <v>2417</v>
      </c>
      <c r="C134" s="119"/>
      <c r="D134" s="39"/>
      <c r="E134" s="20"/>
      <c r="F134" s="21"/>
      <c r="G134" s="126"/>
      <c r="H134" s="127"/>
    </row>
    <row r="135" spans="1:10" s="22" customFormat="1" ht="15" customHeight="1">
      <c r="A135" s="398"/>
      <c r="B135" s="405" t="s">
        <v>2418</v>
      </c>
      <c r="C135" s="119"/>
      <c r="D135" s="39"/>
      <c r="E135" s="20"/>
      <c r="F135" s="21"/>
      <c r="G135" s="126"/>
      <c r="H135" s="127"/>
    </row>
    <row r="136" spans="1:10" s="22" customFormat="1" ht="15" customHeight="1">
      <c r="A136" s="398"/>
      <c r="B136" s="405" t="s">
        <v>2419</v>
      </c>
      <c r="C136" s="451" t="s">
        <v>1633</v>
      </c>
      <c r="D136" s="632">
        <v>0.5</v>
      </c>
      <c r="E136" s="530"/>
      <c r="F136" s="72">
        <f>+E136*D136</f>
        <v>0</v>
      </c>
      <c r="G136" s="425">
        <f>+E136*'B.Skupna rekapitulacija'!$C$9</f>
        <v>0</v>
      </c>
      <c r="H136" s="425">
        <f>+G136*D136</f>
        <v>0</v>
      </c>
      <c r="I136" s="427">
        <f>+E136*(1-'B.Skupna rekapitulacija'!$C$9)</f>
        <v>0</v>
      </c>
      <c r="J136" s="426">
        <f>+I136*D136</f>
        <v>0</v>
      </c>
    </row>
    <row r="137" spans="1:10" s="22" customFormat="1" ht="15" customHeight="1">
      <c r="A137" s="398"/>
      <c r="B137" s="405"/>
      <c r="C137" s="119"/>
      <c r="D137" s="39"/>
      <c r="E137" s="20"/>
      <c r="F137" s="21"/>
      <c r="G137" s="126"/>
      <c r="H137" s="127"/>
    </row>
    <row r="138" spans="1:10" s="22" customFormat="1" ht="15" customHeight="1">
      <c r="A138" s="398">
        <v>19</v>
      </c>
      <c r="B138" s="405" t="s">
        <v>2420</v>
      </c>
      <c r="C138" s="119"/>
      <c r="D138" s="39"/>
      <c r="E138" s="20"/>
      <c r="F138" s="21"/>
      <c r="G138" s="126"/>
      <c r="H138" s="127"/>
    </row>
    <row r="139" spans="1:10" s="22" customFormat="1" ht="15" customHeight="1">
      <c r="A139" s="398"/>
      <c r="B139" s="405" t="s">
        <v>2421</v>
      </c>
      <c r="C139" s="119"/>
      <c r="D139" s="39"/>
      <c r="E139" s="20"/>
      <c r="F139" s="21"/>
      <c r="G139" s="126"/>
      <c r="H139" s="127"/>
    </row>
    <row r="140" spans="1:10" s="22" customFormat="1" ht="15" customHeight="1">
      <c r="A140" s="398"/>
      <c r="B140" s="405" t="s">
        <v>2422</v>
      </c>
      <c r="C140" s="451" t="s">
        <v>1633</v>
      </c>
      <c r="D140" s="632">
        <v>0.5</v>
      </c>
      <c r="E140" s="530"/>
      <c r="F140" s="72">
        <f>+E140*D140</f>
        <v>0</v>
      </c>
      <c r="G140" s="425">
        <f>+E140*'B.Skupna rekapitulacija'!$C$9</f>
        <v>0</v>
      </c>
      <c r="H140" s="425">
        <f>+G140*D140</f>
        <v>0</v>
      </c>
      <c r="I140" s="427">
        <f>+E140*(1-'B.Skupna rekapitulacija'!$C$9)</f>
        <v>0</v>
      </c>
      <c r="J140" s="426">
        <f>+I140*D140</f>
        <v>0</v>
      </c>
    </row>
    <row r="141" spans="1:10" s="22" customFormat="1" ht="15" customHeight="1">
      <c r="A141" s="398"/>
      <c r="B141" s="405"/>
      <c r="C141" s="119"/>
      <c r="D141" s="39"/>
      <c r="E141" s="20"/>
      <c r="F141" s="21"/>
      <c r="G141" s="126"/>
      <c r="H141" s="127"/>
    </row>
    <row r="142" spans="1:10" s="22" customFormat="1" ht="15" customHeight="1">
      <c r="A142" s="398">
        <v>20</v>
      </c>
      <c r="B142" s="405" t="s">
        <v>2423</v>
      </c>
      <c r="C142" s="119"/>
      <c r="D142" s="39"/>
      <c r="E142" s="20"/>
      <c r="F142" s="21"/>
      <c r="G142" s="126"/>
      <c r="H142" s="127"/>
    </row>
    <row r="143" spans="1:10" s="22" customFormat="1" ht="15" customHeight="1">
      <c r="A143" s="398"/>
      <c r="B143" s="405" t="s">
        <v>2424</v>
      </c>
      <c r="C143" s="119"/>
      <c r="D143" s="39"/>
      <c r="E143" s="20"/>
      <c r="F143" s="21"/>
      <c r="G143" s="126"/>
      <c r="H143" s="127"/>
    </row>
    <row r="144" spans="1:10" s="22" customFormat="1" ht="15" customHeight="1">
      <c r="A144" s="398"/>
      <c r="B144" s="405" t="s">
        <v>2425</v>
      </c>
      <c r="C144" s="119"/>
      <c r="D144" s="39"/>
      <c r="E144" s="20"/>
      <c r="F144" s="21"/>
      <c r="G144" s="126"/>
      <c r="H144" s="127"/>
    </row>
    <row r="145" spans="1:10" s="22" customFormat="1" ht="15" customHeight="1">
      <c r="A145" s="398"/>
      <c r="B145" s="405" t="s">
        <v>2426</v>
      </c>
      <c r="C145" s="451" t="s">
        <v>14</v>
      </c>
      <c r="D145" s="632">
        <v>2</v>
      </c>
      <c r="E145" s="530"/>
      <c r="F145" s="72">
        <f>+E145*D145</f>
        <v>0</v>
      </c>
      <c r="G145" s="425">
        <f>+E145*'B.Skupna rekapitulacija'!$C$9</f>
        <v>0</v>
      </c>
      <c r="H145" s="425">
        <f>+G145*D145</f>
        <v>0</v>
      </c>
      <c r="I145" s="427">
        <f>+E145*(1-'B.Skupna rekapitulacija'!$C$9)</f>
        <v>0</v>
      </c>
      <c r="J145" s="426">
        <f>+I145*D145</f>
        <v>0</v>
      </c>
    </row>
    <row r="146" spans="1:10" s="22" customFormat="1" ht="15" customHeight="1">
      <c r="A146" s="398"/>
      <c r="B146" s="405"/>
      <c r="C146" s="119"/>
      <c r="D146" s="39"/>
      <c r="E146" s="20"/>
      <c r="F146" s="21"/>
      <c r="G146" s="126"/>
      <c r="H146" s="127"/>
    </row>
    <row r="147" spans="1:10" s="22" customFormat="1" ht="15" customHeight="1">
      <c r="A147" s="398">
        <v>21</v>
      </c>
      <c r="B147" s="543" t="s">
        <v>2427</v>
      </c>
      <c r="C147" s="119"/>
      <c r="D147" s="39"/>
      <c r="E147" s="20"/>
      <c r="F147" s="21"/>
      <c r="G147" s="126"/>
      <c r="H147" s="127"/>
    </row>
    <row r="148" spans="1:10" s="22" customFormat="1" ht="15" customHeight="1">
      <c r="A148" s="398"/>
      <c r="B148" s="405" t="s">
        <v>2428</v>
      </c>
      <c r="C148" s="119"/>
      <c r="D148" s="39"/>
      <c r="E148" s="20"/>
      <c r="F148" s="21"/>
      <c r="G148" s="126"/>
      <c r="H148" s="127"/>
    </row>
    <row r="149" spans="1:10" s="22" customFormat="1" ht="15" customHeight="1">
      <c r="A149" s="398"/>
      <c r="B149" s="405" t="s">
        <v>2429</v>
      </c>
      <c r="C149" s="119"/>
      <c r="D149" s="39"/>
      <c r="E149" s="20"/>
      <c r="F149" s="21"/>
      <c r="G149" s="126"/>
      <c r="H149" s="127"/>
    </row>
    <row r="150" spans="1:10" s="22" customFormat="1" ht="15" customHeight="1">
      <c r="A150" s="398"/>
      <c r="B150" s="405" t="s">
        <v>2407</v>
      </c>
      <c r="C150" s="451" t="s">
        <v>15</v>
      </c>
      <c r="D150" s="632">
        <v>2</v>
      </c>
      <c r="E150" s="530"/>
      <c r="F150" s="72">
        <f>+E150*D150</f>
        <v>0</v>
      </c>
      <c r="G150" s="425">
        <f>+E150*'B.Skupna rekapitulacija'!$C$9</f>
        <v>0</v>
      </c>
      <c r="H150" s="425">
        <f>+G150*D150</f>
        <v>0</v>
      </c>
      <c r="I150" s="427">
        <f>+E150*(1-'B.Skupna rekapitulacija'!$C$9)</f>
        <v>0</v>
      </c>
      <c r="J150" s="426">
        <f>+I150*D150</f>
        <v>0</v>
      </c>
    </row>
    <row r="151" spans="1:10" s="22" customFormat="1" ht="15" customHeight="1">
      <c r="A151" s="398"/>
      <c r="B151" s="405"/>
      <c r="C151" s="119"/>
      <c r="D151" s="39"/>
      <c r="E151" s="20"/>
      <c r="F151" s="21"/>
      <c r="G151" s="126"/>
      <c r="H151" s="127"/>
    </row>
    <row r="152" spans="1:10" s="22" customFormat="1" ht="15" customHeight="1">
      <c r="A152" s="398">
        <v>22</v>
      </c>
      <c r="B152" s="405" t="s">
        <v>2430</v>
      </c>
      <c r="C152" s="119"/>
      <c r="D152" s="39"/>
      <c r="E152" s="20"/>
      <c r="F152" s="21"/>
      <c r="G152" s="126"/>
      <c r="H152" s="127"/>
    </row>
    <row r="153" spans="1:10" s="22" customFormat="1" ht="15" customHeight="1">
      <c r="A153" s="398"/>
      <c r="B153" s="405" t="s">
        <v>2431</v>
      </c>
      <c r="C153" s="119"/>
      <c r="D153" s="39"/>
      <c r="E153" s="20"/>
      <c r="F153" s="21"/>
      <c r="G153" s="126"/>
      <c r="H153" s="127"/>
    </row>
    <row r="154" spans="1:10" s="22" customFormat="1" ht="15" customHeight="1">
      <c r="A154" s="398"/>
      <c r="B154" s="405" t="s">
        <v>2432</v>
      </c>
      <c r="C154" s="119"/>
      <c r="D154" s="39"/>
      <c r="E154" s="20"/>
      <c r="F154" s="21"/>
      <c r="G154" s="126"/>
      <c r="H154" s="127"/>
    </row>
    <row r="155" spans="1:10" s="22" customFormat="1" ht="15" customHeight="1">
      <c r="A155" s="398"/>
      <c r="B155" s="405" t="s">
        <v>2433</v>
      </c>
      <c r="C155" s="451" t="s">
        <v>14</v>
      </c>
      <c r="D155" s="632">
        <v>1</v>
      </c>
      <c r="E155" s="530"/>
      <c r="F155" s="72">
        <f>+E155*D155</f>
        <v>0</v>
      </c>
      <c r="G155" s="425">
        <f>+E155*'B.Skupna rekapitulacija'!$C$9</f>
        <v>0</v>
      </c>
      <c r="H155" s="425">
        <f>+G155*D155</f>
        <v>0</v>
      </c>
      <c r="I155" s="427">
        <f>+E155*(1-'B.Skupna rekapitulacija'!$C$9)</f>
        <v>0</v>
      </c>
      <c r="J155" s="426">
        <f>+I155*D155</f>
        <v>0</v>
      </c>
    </row>
    <row r="156" spans="1:10" s="22" customFormat="1" ht="15" customHeight="1">
      <c r="A156" s="398"/>
      <c r="B156" s="405"/>
      <c r="C156" s="119"/>
      <c r="D156" s="39"/>
      <c r="E156" s="20"/>
      <c r="F156" s="21"/>
      <c r="G156" s="126"/>
      <c r="H156" s="127"/>
    </row>
    <row r="157" spans="1:10" s="22" customFormat="1" ht="15" customHeight="1">
      <c r="A157" s="398">
        <v>23</v>
      </c>
      <c r="B157" s="508" t="s">
        <v>2434</v>
      </c>
      <c r="C157" s="119"/>
      <c r="D157" s="39"/>
      <c r="E157" s="20"/>
      <c r="F157" s="21"/>
      <c r="G157" s="126"/>
      <c r="H157" s="127"/>
    </row>
    <row r="158" spans="1:10" s="22" customFormat="1" ht="15" customHeight="1">
      <c r="A158" s="398"/>
      <c r="B158" s="405" t="s">
        <v>2435</v>
      </c>
      <c r="C158" s="119"/>
      <c r="D158" s="39"/>
      <c r="E158" s="20"/>
      <c r="F158" s="21"/>
      <c r="G158" s="126"/>
      <c r="H158" s="127"/>
    </row>
    <row r="159" spans="1:10" s="22" customFormat="1" ht="15" customHeight="1">
      <c r="A159" s="398"/>
      <c r="B159" s="405" t="s">
        <v>2436</v>
      </c>
      <c r="C159" s="119"/>
      <c r="D159" s="39"/>
      <c r="E159" s="20"/>
      <c r="F159" s="21"/>
      <c r="G159" s="126"/>
      <c r="H159" s="127"/>
    </row>
    <row r="160" spans="1:10" s="22" customFormat="1" ht="15" customHeight="1">
      <c r="A160" s="398"/>
      <c r="B160" s="405" t="s">
        <v>2437</v>
      </c>
      <c r="C160" s="451" t="s">
        <v>14</v>
      </c>
      <c r="D160" s="632">
        <v>2</v>
      </c>
      <c r="E160" s="530"/>
      <c r="F160" s="72">
        <f>+E160*D160</f>
        <v>0</v>
      </c>
      <c r="G160" s="425">
        <f>+E160*'B.Skupna rekapitulacija'!$C$9</f>
        <v>0</v>
      </c>
      <c r="H160" s="425">
        <f>+G160*D160</f>
        <v>0</v>
      </c>
      <c r="I160" s="427">
        <f>+E160*(1-'B.Skupna rekapitulacija'!$C$9)</f>
        <v>0</v>
      </c>
      <c r="J160" s="426">
        <f>+I160*D160</f>
        <v>0</v>
      </c>
    </row>
    <row r="161" spans="1:10" s="22" customFormat="1" ht="15" customHeight="1">
      <c r="A161" s="398"/>
      <c r="B161" s="405"/>
      <c r="C161" s="119"/>
      <c r="D161" s="39"/>
      <c r="E161" s="20"/>
      <c r="F161" s="21"/>
      <c r="G161" s="126"/>
      <c r="H161" s="127"/>
    </row>
    <row r="162" spans="1:10" s="22" customFormat="1" ht="15" customHeight="1">
      <c r="A162" s="398"/>
      <c r="B162" s="531" t="s">
        <v>2438</v>
      </c>
      <c r="C162" s="119"/>
      <c r="D162" s="39"/>
      <c r="E162" s="20"/>
      <c r="F162" s="21"/>
      <c r="G162" s="126"/>
      <c r="H162" s="127"/>
    </row>
    <row r="163" spans="1:10" s="22" customFormat="1" ht="15" customHeight="1">
      <c r="A163" s="398"/>
      <c r="B163" s="405"/>
      <c r="C163" s="119"/>
      <c r="D163" s="39"/>
      <c r="E163" s="20"/>
      <c r="F163" s="21"/>
      <c r="G163" s="126"/>
      <c r="H163" s="127"/>
    </row>
    <row r="164" spans="1:10" s="22" customFormat="1" ht="15" customHeight="1">
      <c r="A164" s="398">
        <v>24</v>
      </c>
      <c r="B164" s="405" t="s">
        <v>2439</v>
      </c>
      <c r="C164" s="119"/>
      <c r="D164" s="39"/>
      <c r="E164" s="20"/>
      <c r="F164" s="21"/>
      <c r="G164" s="126"/>
      <c r="H164" s="127"/>
    </row>
    <row r="165" spans="1:10" s="22" customFormat="1" ht="15" customHeight="1">
      <c r="A165" s="398"/>
      <c r="B165" s="405" t="s">
        <v>2440</v>
      </c>
      <c r="C165" s="119"/>
      <c r="D165" s="39"/>
      <c r="E165" s="20"/>
      <c r="F165" s="21"/>
      <c r="G165" s="126"/>
      <c r="H165" s="127"/>
    </row>
    <row r="166" spans="1:10" s="22" customFormat="1" ht="15" customHeight="1">
      <c r="A166" s="398"/>
      <c r="B166" s="405" t="s">
        <v>2441</v>
      </c>
      <c r="C166" s="119"/>
      <c r="D166" s="39"/>
      <c r="E166" s="20"/>
      <c r="F166" s="21"/>
      <c r="G166" s="126"/>
      <c r="H166" s="127"/>
    </row>
    <row r="167" spans="1:10" s="22" customFormat="1" ht="15" customHeight="1">
      <c r="A167" s="398"/>
      <c r="B167" s="405" t="s">
        <v>2442</v>
      </c>
      <c r="C167" s="119"/>
      <c r="D167" s="39"/>
      <c r="E167" s="20"/>
      <c r="F167" s="21"/>
      <c r="G167" s="126"/>
      <c r="H167" s="127"/>
    </row>
    <row r="168" spans="1:10" s="22" customFormat="1" ht="15" customHeight="1">
      <c r="A168" s="398"/>
      <c r="B168" s="405" t="s">
        <v>2443</v>
      </c>
      <c r="C168" s="119"/>
      <c r="D168" s="39"/>
      <c r="E168" s="20"/>
      <c r="F168" s="21"/>
      <c r="G168" s="126"/>
      <c r="H168" s="127"/>
    </row>
    <row r="169" spans="1:10" s="22" customFormat="1" ht="15" customHeight="1">
      <c r="A169" s="398"/>
      <c r="B169" s="405" t="s">
        <v>2444</v>
      </c>
      <c r="C169" s="119"/>
      <c r="D169" s="39"/>
      <c r="E169" s="20"/>
      <c r="F169" s="21"/>
      <c r="G169" s="126"/>
      <c r="H169" s="127"/>
    </row>
    <row r="170" spans="1:10" s="22" customFormat="1" ht="15" customHeight="1">
      <c r="A170" s="398"/>
      <c r="B170" s="405" t="s">
        <v>2445</v>
      </c>
      <c r="C170" s="119"/>
      <c r="D170" s="39"/>
      <c r="E170" s="20"/>
      <c r="F170" s="21"/>
      <c r="G170" s="126"/>
      <c r="H170" s="127"/>
    </row>
    <row r="171" spans="1:10" s="22" customFormat="1" ht="15" customHeight="1">
      <c r="A171" s="398"/>
      <c r="B171" s="405" t="s">
        <v>2446</v>
      </c>
      <c r="C171" s="119"/>
      <c r="D171" s="39"/>
      <c r="E171" s="20"/>
      <c r="F171" s="21"/>
      <c r="G171" s="126"/>
      <c r="H171" s="127"/>
    </row>
    <row r="172" spans="1:10" s="22" customFormat="1" ht="15" customHeight="1">
      <c r="A172" s="398"/>
      <c r="B172" s="405" t="s">
        <v>2447</v>
      </c>
      <c r="C172" s="119"/>
      <c r="D172" s="39"/>
      <c r="E172" s="20"/>
      <c r="F172" s="21"/>
      <c r="G172" s="126"/>
      <c r="H172" s="127"/>
    </row>
    <row r="173" spans="1:10" s="22" customFormat="1" ht="15" customHeight="1">
      <c r="A173" s="398"/>
      <c r="B173" s="405" t="s">
        <v>2448</v>
      </c>
      <c r="C173" s="119"/>
      <c r="D173" s="39"/>
      <c r="E173" s="20"/>
      <c r="F173" s="21"/>
      <c r="G173" s="126"/>
      <c r="H173" s="127"/>
    </row>
    <row r="174" spans="1:10" s="22" customFormat="1" ht="15" customHeight="1">
      <c r="A174" s="398"/>
      <c r="B174" s="405" t="s">
        <v>2449</v>
      </c>
      <c r="C174" s="451" t="s">
        <v>14</v>
      </c>
      <c r="D174" s="632">
        <v>2</v>
      </c>
      <c r="E174" s="530"/>
      <c r="F174" s="72">
        <f>+E174*D174</f>
        <v>0</v>
      </c>
      <c r="G174" s="425">
        <f>+E174*'B.Skupna rekapitulacija'!$C$9</f>
        <v>0</v>
      </c>
      <c r="H174" s="425">
        <f>+G174*D174</f>
        <v>0</v>
      </c>
      <c r="I174" s="427">
        <f>+E174*(1-'B.Skupna rekapitulacija'!$C$9)</f>
        <v>0</v>
      </c>
      <c r="J174" s="426">
        <f>+I174*D174</f>
        <v>0</v>
      </c>
    </row>
    <row r="175" spans="1:10" s="22" customFormat="1" ht="15" customHeight="1">
      <c r="A175" s="451"/>
      <c r="B175" s="405"/>
      <c r="C175" s="119"/>
      <c r="D175" s="39"/>
      <c r="E175" s="20"/>
      <c r="F175" s="21"/>
      <c r="G175" s="126"/>
      <c r="H175" s="127"/>
    </row>
    <row r="176" spans="1:10" s="22" customFormat="1" ht="15" customHeight="1">
      <c r="A176" s="398">
        <v>25</v>
      </c>
      <c r="B176" s="405" t="s">
        <v>2450</v>
      </c>
      <c r="C176" s="119"/>
      <c r="D176" s="39"/>
      <c r="E176" s="20"/>
      <c r="F176" s="21"/>
      <c r="G176" s="126"/>
      <c r="H176" s="127"/>
    </row>
    <row r="177" spans="1:10" s="22" customFormat="1" ht="15" customHeight="1">
      <c r="A177" s="398"/>
      <c r="B177" s="405" t="s">
        <v>2451</v>
      </c>
      <c r="C177" s="119"/>
      <c r="D177" s="39"/>
      <c r="E177" s="20"/>
      <c r="F177" s="21"/>
      <c r="G177" s="126"/>
      <c r="H177" s="127"/>
    </row>
    <row r="178" spans="1:10" s="22" customFormat="1" ht="15" customHeight="1">
      <c r="A178" s="398"/>
      <c r="B178" s="405" t="s">
        <v>2452</v>
      </c>
      <c r="C178" s="119"/>
      <c r="D178" s="39"/>
      <c r="E178" s="20"/>
      <c r="F178" s="21"/>
      <c r="G178" s="126"/>
      <c r="H178" s="127"/>
    </row>
    <row r="179" spans="1:10" s="22" customFormat="1" ht="15" customHeight="1">
      <c r="A179" s="398"/>
      <c r="B179" s="405" t="s">
        <v>2453</v>
      </c>
      <c r="C179" s="119"/>
      <c r="D179" s="39"/>
      <c r="E179" s="20"/>
      <c r="F179" s="21"/>
      <c r="G179" s="126"/>
      <c r="H179" s="127"/>
    </row>
    <row r="180" spans="1:10" s="22" customFormat="1" ht="15" customHeight="1">
      <c r="A180" s="398"/>
      <c r="B180" s="405" t="s">
        <v>2454</v>
      </c>
      <c r="C180" s="451" t="s">
        <v>15</v>
      </c>
      <c r="D180" s="632">
        <v>5</v>
      </c>
      <c r="E180" s="530"/>
      <c r="F180" s="72">
        <f>+E180*D180</f>
        <v>0</v>
      </c>
      <c r="G180" s="425">
        <f>+E180*'B.Skupna rekapitulacija'!$C$9</f>
        <v>0</v>
      </c>
      <c r="H180" s="425">
        <f>+G180*D180</f>
        <v>0</v>
      </c>
      <c r="I180" s="427">
        <f>+E180*(1-'B.Skupna rekapitulacija'!$C$9)</f>
        <v>0</v>
      </c>
      <c r="J180" s="426">
        <f>+I180*D180</f>
        <v>0</v>
      </c>
    </row>
    <row r="181" spans="1:10" s="22" customFormat="1" ht="15" customHeight="1">
      <c r="A181" s="398"/>
      <c r="B181" s="405"/>
      <c r="C181" s="119"/>
      <c r="D181" s="39"/>
      <c r="E181" s="20"/>
      <c r="F181" s="21"/>
      <c r="G181" s="126"/>
      <c r="H181" s="127"/>
    </row>
    <row r="182" spans="1:10" s="22" customFormat="1" ht="15" customHeight="1">
      <c r="A182" s="398">
        <v>26</v>
      </c>
      <c r="B182" s="405" t="s">
        <v>2455</v>
      </c>
      <c r="C182" s="119"/>
      <c r="D182" s="39"/>
      <c r="E182" s="20"/>
      <c r="F182" s="21"/>
      <c r="G182" s="126"/>
      <c r="H182" s="127"/>
    </row>
    <row r="183" spans="1:10" s="22" customFormat="1" ht="15" customHeight="1">
      <c r="A183" s="398"/>
      <c r="B183" s="405" t="s">
        <v>2456</v>
      </c>
      <c r="C183" s="119"/>
      <c r="D183" s="39"/>
      <c r="E183" s="20"/>
      <c r="F183" s="21"/>
      <c r="G183" s="126"/>
      <c r="H183" s="127"/>
    </row>
    <row r="184" spans="1:10" s="22" customFormat="1" ht="15" customHeight="1">
      <c r="A184" s="398"/>
      <c r="B184" s="405" t="s">
        <v>2457</v>
      </c>
      <c r="C184" s="119"/>
      <c r="D184" s="39"/>
      <c r="E184" s="20"/>
      <c r="F184" s="21"/>
      <c r="G184" s="126"/>
      <c r="H184" s="127"/>
    </row>
    <row r="185" spans="1:10" s="22" customFormat="1" ht="15" customHeight="1">
      <c r="A185" s="398"/>
      <c r="B185" s="405" t="s">
        <v>2458</v>
      </c>
      <c r="C185" s="119"/>
      <c r="D185" s="39"/>
      <c r="E185" s="20"/>
      <c r="F185" s="21"/>
      <c r="G185" s="126"/>
      <c r="H185" s="127"/>
    </row>
    <row r="186" spans="1:10" s="22" customFormat="1" ht="15" customHeight="1">
      <c r="A186" s="398"/>
      <c r="B186" s="405" t="s">
        <v>2459</v>
      </c>
      <c r="C186" s="119"/>
      <c r="D186" s="39"/>
      <c r="E186" s="20"/>
      <c r="F186" s="21"/>
      <c r="G186" s="126"/>
      <c r="H186" s="127"/>
    </row>
    <row r="187" spans="1:10" s="22" customFormat="1" ht="15" customHeight="1">
      <c r="A187" s="398"/>
      <c r="B187" s="405" t="s">
        <v>2460</v>
      </c>
      <c r="C187" s="119"/>
      <c r="D187" s="39"/>
      <c r="E187" s="20"/>
      <c r="F187" s="21"/>
      <c r="G187" s="126"/>
      <c r="H187" s="127"/>
    </row>
    <row r="188" spans="1:10" s="22" customFormat="1" ht="15" customHeight="1">
      <c r="A188" s="398"/>
      <c r="B188" s="405" t="s">
        <v>2461</v>
      </c>
      <c r="C188" s="119"/>
      <c r="D188" s="39"/>
      <c r="E188" s="20"/>
      <c r="F188" s="21"/>
      <c r="G188" s="126"/>
      <c r="H188" s="127"/>
    </row>
    <row r="189" spans="1:10" s="22" customFormat="1" ht="15" customHeight="1">
      <c r="A189" s="398"/>
      <c r="B189" s="405" t="s">
        <v>2462</v>
      </c>
      <c r="C189" s="119"/>
      <c r="D189" s="39"/>
      <c r="E189" s="20"/>
      <c r="F189" s="21"/>
      <c r="G189" s="126"/>
      <c r="H189" s="127"/>
    </row>
    <row r="190" spans="1:10" s="22" customFormat="1" ht="15" customHeight="1">
      <c r="A190" s="398"/>
      <c r="B190" s="405" t="s">
        <v>2463</v>
      </c>
      <c r="C190" s="119"/>
      <c r="D190" s="39"/>
      <c r="E190" s="20"/>
      <c r="F190" s="21"/>
      <c r="G190" s="126"/>
      <c r="H190" s="127"/>
    </row>
    <row r="191" spans="1:10" s="22" customFormat="1" ht="15" customHeight="1">
      <c r="A191" s="398"/>
      <c r="B191" s="405" t="s">
        <v>2619</v>
      </c>
      <c r="C191" s="119"/>
      <c r="D191" s="39"/>
      <c r="E191" s="20"/>
      <c r="F191" s="21"/>
      <c r="G191" s="126"/>
      <c r="H191" s="127"/>
    </row>
    <row r="192" spans="1:10" s="22" customFormat="1" ht="15" customHeight="1">
      <c r="A192" s="398"/>
      <c r="B192" s="405" t="s">
        <v>2464</v>
      </c>
      <c r="C192" s="451" t="s">
        <v>2465</v>
      </c>
      <c r="D192" s="632">
        <v>1</v>
      </c>
      <c r="E192" s="530"/>
      <c r="F192" s="72">
        <f>+E192*D192</f>
        <v>0</v>
      </c>
      <c r="G192" s="425">
        <f>+E192*'B.Skupna rekapitulacija'!$C$9</f>
        <v>0</v>
      </c>
      <c r="H192" s="425">
        <f>+G192*D192</f>
        <v>0</v>
      </c>
      <c r="I192" s="427">
        <f>+E192*(1-'B.Skupna rekapitulacija'!$C$9)</f>
        <v>0</v>
      </c>
      <c r="J192" s="426">
        <f>+I192*D192</f>
        <v>0</v>
      </c>
    </row>
    <row r="193" spans="1:10" s="22" customFormat="1" ht="15" customHeight="1">
      <c r="A193" s="398"/>
      <c r="B193" s="405"/>
      <c r="C193" s="119"/>
      <c r="D193" s="39"/>
      <c r="E193" s="20"/>
      <c r="F193" s="21"/>
      <c r="G193" s="126"/>
      <c r="H193" s="127"/>
    </row>
    <row r="194" spans="1:10" s="22" customFormat="1" ht="15" customHeight="1">
      <c r="A194" s="398">
        <v>27</v>
      </c>
      <c r="B194" s="405" t="s">
        <v>2455</v>
      </c>
      <c r="C194" s="119"/>
      <c r="D194" s="39"/>
      <c r="E194" s="20"/>
      <c r="F194" s="21"/>
      <c r="G194" s="126"/>
      <c r="H194" s="127"/>
    </row>
    <row r="195" spans="1:10" s="22" customFormat="1" ht="15" customHeight="1">
      <c r="A195" s="398"/>
      <c r="B195" s="405" t="s">
        <v>2456</v>
      </c>
      <c r="C195" s="119"/>
      <c r="D195" s="39"/>
      <c r="E195" s="20"/>
      <c r="F195" s="21"/>
      <c r="G195" s="126"/>
      <c r="H195" s="127"/>
    </row>
    <row r="196" spans="1:10" s="22" customFormat="1" ht="15" customHeight="1">
      <c r="A196" s="398"/>
      <c r="B196" s="405" t="s">
        <v>2457</v>
      </c>
      <c r="C196" s="119"/>
      <c r="D196" s="39"/>
      <c r="E196" s="20"/>
      <c r="F196" s="21"/>
      <c r="G196" s="126"/>
      <c r="H196" s="127"/>
    </row>
    <row r="197" spans="1:10" s="22" customFormat="1" ht="15" customHeight="1">
      <c r="A197" s="398"/>
      <c r="B197" s="405" t="s">
        <v>2458</v>
      </c>
      <c r="C197" s="119"/>
      <c r="D197" s="39"/>
      <c r="E197" s="20"/>
      <c r="F197" s="21"/>
      <c r="G197" s="126"/>
      <c r="H197" s="127"/>
    </row>
    <row r="198" spans="1:10" s="22" customFormat="1" ht="15" customHeight="1">
      <c r="A198" s="398"/>
      <c r="B198" s="405" t="s">
        <v>2466</v>
      </c>
      <c r="C198" s="119"/>
      <c r="D198" s="39"/>
      <c r="E198" s="20"/>
      <c r="F198" s="21"/>
      <c r="G198" s="126"/>
      <c r="H198" s="127"/>
    </row>
    <row r="199" spans="1:10" s="22" customFormat="1" ht="15" customHeight="1">
      <c r="A199" s="398"/>
      <c r="B199" s="405" t="s">
        <v>2467</v>
      </c>
      <c r="C199" s="119"/>
      <c r="D199" s="39"/>
      <c r="E199" s="20"/>
      <c r="F199" s="21"/>
      <c r="G199" s="126"/>
      <c r="H199" s="127"/>
    </row>
    <row r="200" spans="1:10" s="22" customFormat="1" ht="15" customHeight="1">
      <c r="A200" s="398"/>
      <c r="B200" s="405" t="s">
        <v>2461</v>
      </c>
      <c r="C200" s="119"/>
      <c r="D200" s="39"/>
      <c r="E200" s="20"/>
      <c r="F200" s="21"/>
      <c r="G200" s="126"/>
      <c r="H200" s="127"/>
    </row>
    <row r="201" spans="1:10" s="22" customFormat="1" ht="15" customHeight="1">
      <c r="A201" s="398"/>
      <c r="B201" s="405" t="s">
        <v>2468</v>
      </c>
      <c r="C201" s="119"/>
      <c r="D201" s="39"/>
      <c r="E201" s="20"/>
      <c r="F201" s="21"/>
      <c r="G201" s="126"/>
      <c r="H201" s="127"/>
    </row>
    <row r="202" spans="1:10" s="22" customFormat="1" ht="15" customHeight="1">
      <c r="A202" s="398"/>
      <c r="B202" s="405" t="s">
        <v>2463</v>
      </c>
      <c r="C202" s="119"/>
      <c r="D202" s="39"/>
      <c r="E202" s="20"/>
      <c r="F202" s="21"/>
      <c r="G202" s="126"/>
      <c r="H202" s="127"/>
    </row>
    <row r="203" spans="1:10" s="22" customFormat="1" ht="15" customHeight="1">
      <c r="A203" s="398"/>
      <c r="B203" s="405" t="s">
        <v>2619</v>
      </c>
      <c r="C203" s="119"/>
      <c r="D203" s="39"/>
      <c r="E203" s="20"/>
      <c r="F203" s="21"/>
      <c r="G203" s="126"/>
      <c r="H203" s="127"/>
    </row>
    <row r="204" spans="1:10" s="22" customFormat="1" ht="15" customHeight="1">
      <c r="A204" s="398"/>
      <c r="B204" s="405" t="s">
        <v>2469</v>
      </c>
      <c r="C204" s="451" t="s">
        <v>15</v>
      </c>
      <c r="D204" s="632">
        <v>1</v>
      </c>
      <c r="E204" s="530"/>
      <c r="F204" s="72">
        <f>+E204*D204</f>
        <v>0</v>
      </c>
      <c r="G204" s="425">
        <f>+E204*'B.Skupna rekapitulacija'!$C$9</f>
        <v>0</v>
      </c>
      <c r="H204" s="425">
        <f>+G204*D204</f>
        <v>0</v>
      </c>
      <c r="I204" s="427">
        <f>+E204*(1-'B.Skupna rekapitulacija'!$C$9)</f>
        <v>0</v>
      </c>
      <c r="J204" s="426">
        <f>+I204*D204</f>
        <v>0</v>
      </c>
    </row>
    <row r="205" spans="1:10" s="22" customFormat="1" ht="15" customHeight="1">
      <c r="A205" s="398"/>
      <c r="B205" s="405"/>
      <c r="C205" s="119"/>
      <c r="D205" s="39"/>
      <c r="E205" s="20"/>
      <c r="F205" s="21"/>
      <c r="G205" s="126"/>
      <c r="H205" s="127"/>
    </row>
    <row r="206" spans="1:10" s="22" customFormat="1" ht="15" customHeight="1">
      <c r="A206" s="398">
        <v>28</v>
      </c>
      <c r="B206" s="405" t="s">
        <v>2470</v>
      </c>
      <c r="C206" s="119"/>
      <c r="D206" s="39"/>
      <c r="E206" s="20"/>
      <c r="F206" s="21"/>
      <c r="G206" s="126"/>
      <c r="H206" s="127"/>
    </row>
    <row r="207" spans="1:10" s="22" customFormat="1" ht="15" customHeight="1">
      <c r="A207" s="398"/>
      <c r="B207" s="405" t="s">
        <v>2471</v>
      </c>
      <c r="C207" s="119"/>
      <c r="D207" s="39"/>
      <c r="E207" s="20"/>
      <c r="F207" s="21"/>
      <c r="G207" s="126"/>
      <c r="H207" s="127"/>
    </row>
    <row r="208" spans="1:10" s="22" customFormat="1" ht="15" customHeight="1">
      <c r="A208" s="398"/>
      <c r="B208" s="405" t="s">
        <v>2472</v>
      </c>
      <c r="C208" s="119"/>
      <c r="D208" s="39"/>
      <c r="E208" s="20"/>
      <c r="F208" s="21"/>
      <c r="G208" s="126"/>
      <c r="H208" s="127"/>
    </row>
    <row r="209" spans="1:10" s="22" customFormat="1" ht="15" customHeight="1">
      <c r="A209" s="398"/>
      <c r="B209" s="405" t="s">
        <v>2466</v>
      </c>
      <c r="C209" s="119"/>
      <c r="D209" s="39"/>
      <c r="E209" s="20"/>
      <c r="F209" s="21"/>
      <c r="G209" s="126"/>
      <c r="H209" s="127"/>
    </row>
    <row r="210" spans="1:10" s="22" customFormat="1" ht="15" customHeight="1">
      <c r="A210" s="398"/>
      <c r="B210" s="405" t="s">
        <v>2467</v>
      </c>
      <c r="C210" s="119"/>
      <c r="D210" s="39"/>
      <c r="E210" s="20"/>
      <c r="F210" s="21"/>
      <c r="G210" s="126"/>
      <c r="H210" s="127"/>
    </row>
    <row r="211" spans="1:10" s="22" customFormat="1" ht="15" customHeight="1">
      <c r="A211" s="398"/>
      <c r="B211" s="544" t="s">
        <v>2461</v>
      </c>
      <c r="C211" s="119"/>
      <c r="D211" s="39"/>
      <c r="E211" s="20"/>
      <c r="F211" s="21"/>
      <c r="G211" s="126"/>
      <c r="H211" s="127"/>
    </row>
    <row r="212" spans="1:10" s="22" customFormat="1" ht="15" customHeight="1">
      <c r="A212" s="398"/>
      <c r="B212" s="405" t="s">
        <v>2473</v>
      </c>
      <c r="C212" s="119"/>
      <c r="D212" s="39"/>
      <c r="E212" s="20"/>
      <c r="F212" s="21"/>
      <c r="G212" s="126"/>
      <c r="H212" s="127"/>
    </row>
    <row r="213" spans="1:10" s="22" customFormat="1" ht="15" customHeight="1">
      <c r="A213" s="398"/>
      <c r="B213" s="405" t="s">
        <v>2463</v>
      </c>
      <c r="C213" s="119"/>
      <c r="D213" s="39"/>
      <c r="E213" s="20"/>
      <c r="F213" s="21"/>
      <c r="G213" s="126"/>
      <c r="H213" s="127"/>
    </row>
    <row r="214" spans="1:10" s="22" customFormat="1" ht="15" customHeight="1">
      <c r="A214" s="398"/>
      <c r="B214" s="405" t="s">
        <v>2619</v>
      </c>
      <c r="C214" s="119"/>
      <c r="D214" s="39"/>
      <c r="E214" s="20"/>
      <c r="F214" s="21"/>
      <c r="G214" s="126"/>
      <c r="H214" s="127"/>
    </row>
    <row r="215" spans="1:10" s="22" customFormat="1" ht="15" customHeight="1">
      <c r="A215" s="398"/>
      <c r="B215" s="405" t="s">
        <v>2474</v>
      </c>
      <c r="C215" s="451" t="s">
        <v>15</v>
      </c>
      <c r="D215" s="632">
        <v>1</v>
      </c>
      <c r="E215" s="530"/>
      <c r="F215" s="72">
        <f>+E215*D215</f>
        <v>0</v>
      </c>
      <c r="G215" s="425">
        <f>+E215*'B.Skupna rekapitulacija'!$C$9</f>
        <v>0</v>
      </c>
      <c r="H215" s="425">
        <f>+G215*D215</f>
        <v>0</v>
      </c>
      <c r="I215" s="427">
        <f>+E215*(1-'B.Skupna rekapitulacija'!$C$9)</f>
        <v>0</v>
      </c>
      <c r="J215" s="426">
        <f>+I215*D215</f>
        <v>0</v>
      </c>
    </row>
    <row r="216" spans="1:10" s="22" customFormat="1" ht="15" customHeight="1">
      <c r="A216" s="398"/>
      <c r="B216" s="405"/>
      <c r="C216" s="119"/>
      <c r="D216" s="39"/>
      <c r="E216" s="20"/>
      <c r="F216" s="21"/>
      <c r="G216" s="126"/>
      <c r="H216" s="127"/>
    </row>
    <row r="217" spans="1:10" s="22" customFormat="1" ht="15" customHeight="1">
      <c r="A217" s="398">
        <v>29</v>
      </c>
      <c r="B217" s="405" t="s">
        <v>2475</v>
      </c>
      <c r="C217" s="119"/>
      <c r="D217" s="39"/>
      <c r="E217" s="20"/>
      <c r="F217" s="21"/>
      <c r="G217" s="126"/>
      <c r="H217" s="127"/>
    </row>
    <row r="218" spans="1:10" s="22" customFormat="1" ht="15" customHeight="1">
      <c r="A218" s="398"/>
      <c r="B218" s="405" t="s">
        <v>2476</v>
      </c>
      <c r="C218" s="119"/>
      <c r="D218" s="39"/>
      <c r="E218" s="20"/>
      <c r="F218" s="21"/>
      <c r="G218" s="126"/>
      <c r="H218" s="127"/>
    </row>
    <row r="219" spans="1:10" s="22" customFormat="1" ht="15" customHeight="1">
      <c r="A219" s="398"/>
      <c r="B219" s="405" t="s">
        <v>2477</v>
      </c>
      <c r="C219" s="119"/>
      <c r="D219" s="39"/>
      <c r="E219" s="20"/>
      <c r="F219" s="21"/>
      <c r="G219" s="126"/>
      <c r="H219" s="127"/>
    </row>
    <row r="220" spans="1:10" s="22" customFormat="1" ht="15" customHeight="1">
      <c r="A220" s="398"/>
      <c r="B220" s="405" t="s">
        <v>2478</v>
      </c>
      <c r="C220" s="119"/>
      <c r="D220" s="39"/>
      <c r="E220" s="20"/>
      <c r="F220" s="21"/>
      <c r="G220" s="126"/>
      <c r="H220" s="127"/>
    </row>
    <row r="221" spans="1:10" s="22" customFormat="1" ht="15" customHeight="1">
      <c r="A221" s="398"/>
      <c r="B221" s="405" t="s">
        <v>2460</v>
      </c>
      <c r="C221" s="119"/>
      <c r="D221" s="39"/>
      <c r="E221" s="20"/>
      <c r="F221" s="21"/>
      <c r="G221" s="126"/>
      <c r="H221" s="127"/>
    </row>
    <row r="222" spans="1:10" s="22" customFormat="1" ht="15" customHeight="1">
      <c r="A222" s="398"/>
      <c r="B222" s="405" t="s">
        <v>2461</v>
      </c>
      <c r="C222" s="119"/>
      <c r="D222" s="39"/>
      <c r="E222" s="20"/>
      <c r="F222" s="21"/>
      <c r="G222" s="126"/>
      <c r="H222" s="127"/>
    </row>
    <row r="223" spans="1:10" s="22" customFormat="1" ht="15" customHeight="1">
      <c r="A223" s="398"/>
      <c r="B223" s="405" t="s">
        <v>2479</v>
      </c>
      <c r="C223" s="119"/>
      <c r="D223" s="39"/>
      <c r="E223" s="20"/>
      <c r="F223" s="21"/>
      <c r="G223" s="126"/>
      <c r="H223" s="127"/>
    </row>
    <row r="224" spans="1:10" s="22" customFormat="1" ht="15" customHeight="1">
      <c r="A224" s="398"/>
      <c r="B224" s="405" t="s">
        <v>2463</v>
      </c>
      <c r="C224" s="119"/>
      <c r="D224" s="39"/>
      <c r="E224" s="20"/>
      <c r="F224" s="21"/>
      <c r="G224" s="126"/>
      <c r="H224" s="127"/>
    </row>
    <row r="225" spans="1:10" s="22" customFormat="1" ht="15" customHeight="1">
      <c r="A225" s="398"/>
      <c r="B225" s="405" t="s">
        <v>2620</v>
      </c>
      <c r="C225" s="119"/>
      <c r="D225" s="39"/>
      <c r="E225" s="20"/>
      <c r="F225" s="21"/>
      <c r="G225" s="126"/>
      <c r="H225" s="127"/>
    </row>
    <row r="226" spans="1:10" s="22" customFormat="1" ht="15" customHeight="1">
      <c r="A226" s="398"/>
      <c r="B226" s="405" t="s">
        <v>2480</v>
      </c>
      <c r="C226" s="451" t="s">
        <v>15</v>
      </c>
      <c r="D226" s="632">
        <v>4</v>
      </c>
      <c r="E226" s="530"/>
      <c r="F226" s="72">
        <f>+E226*D226</f>
        <v>0</v>
      </c>
      <c r="G226" s="425">
        <f>+E226*'B.Skupna rekapitulacija'!$C$9</f>
        <v>0</v>
      </c>
      <c r="H226" s="425">
        <f>+G226*D226</f>
        <v>0</v>
      </c>
      <c r="I226" s="427">
        <f>+E226*(1-'B.Skupna rekapitulacija'!$C$9)</f>
        <v>0</v>
      </c>
      <c r="J226" s="426">
        <f>+I226*D226</f>
        <v>0</v>
      </c>
    </row>
    <row r="227" spans="1:10" s="22" customFormat="1" ht="114.75">
      <c r="A227" s="398"/>
      <c r="B227" s="639" t="s">
        <v>3081</v>
      </c>
      <c r="C227" s="119"/>
      <c r="D227" s="39"/>
      <c r="E227" s="20"/>
      <c r="F227" s="21"/>
      <c r="G227" s="126"/>
      <c r="H227" s="127"/>
    </row>
    <row r="228" spans="1:10" s="22" customFormat="1" ht="15" customHeight="1">
      <c r="A228" s="398"/>
      <c r="B228" s="405"/>
      <c r="C228" s="119"/>
      <c r="D228" s="39"/>
      <c r="E228" s="20"/>
      <c r="F228" s="21"/>
      <c r="G228" s="126"/>
      <c r="H228" s="127"/>
    </row>
    <row r="229" spans="1:10" s="22" customFormat="1" ht="15" customHeight="1">
      <c r="A229" s="398">
        <v>30</v>
      </c>
      <c r="B229" s="405" t="s">
        <v>2470</v>
      </c>
      <c r="C229" s="119"/>
      <c r="D229" s="39"/>
      <c r="E229" s="20"/>
      <c r="F229" s="21"/>
      <c r="G229" s="126"/>
      <c r="H229" s="127"/>
    </row>
    <row r="230" spans="1:10" s="22" customFormat="1" ht="15" customHeight="1">
      <c r="A230" s="398"/>
      <c r="B230" s="405" t="s">
        <v>2481</v>
      </c>
      <c r="C230" s="119"/>
      <c r="D230" s="39"/>
      <c r="E230" s="20"/>
      <c r="F230" s="21"/>
      <c r="G230" s="126"/>
      <c r="H230" s="127"/>
    </row>
    <row r="231" spans="1:10" s="22" customFormat="1" ht="15" customHeight="1">
      <c r="A231" s="398"/>
      <c r="B231" s="405" t="s">
        <v>2482</v>
      </c>
      <c r="C231" s="119"/>
      <c r="D231" s="39"/>
      <c r="E231" s="20"/>
      <c r="F231" s="21"/>
      <c r="G231" s="126"/>
      <c r="H231" s="127"/>
    </row>
    <row r="232" spans="1:10" s="22" customFormat="1" ht="15" customHeight="1">
      <c r="A232" s="398"/>
      <c r="B232" s="405" t="s">
        <v>2459</v>
      </c>
      <c r="C232" s="119"/>
      <c r="D232" s="39"/>
      <c r="E232" s="20"/>
      <c r="F232" s="21"/>
      <c r="G232" s="126"/>
      <c r="H232" s="127"/>
    </row>
    <row r="233" spans="1:10" s="22" customFormat="1" ht="15" customHeight="1">
      <c r="A233" s="398"/>
      <c r="B233" s="405" t="s">
        <v>2460</v>
      </c>
      <c r="C233" s="119"/>
      <c r="D233" s="39"/>
      <c r="E233" s="20"/>
      <c r="F233" s="21"/>
      <c r="G233" s="126"/>
      <c r="H233" s="127"/>
    </row>
    <row r="234" spans="1:10" s="22" customFormat="1" ht="15" customHeight="1">
      <c r="A234" s="398"/>
      <c r="B234" s="405" t="s">
        <v>2461</v>
      </c>
      <c r="C234" s="119"/>
      <c r="D234" s="39"/>
      <c r="E234" s="20"/>
      <c r="F234" s="21"/>
      <c r="G234" s="126"/>
      <c r="H234" s="127"/>
    </row>
    <row r="235" spans="1:10" s="22" customFormat="1" ht="15" customHeight="1">
      <c r="A235" s="398"/>
      <c r="B235" s="405" t="s">
        <v>2483</v>
      </c>
      <c r="C235" s="119"/>
      <c r="D235" s="39"/>
      <c r="E235" s="20"/>
      <c r="F235" s="21"/>
      <c r="G235" s="126"/>
      <c r="H235" s="127"/>
    </row>
    <row r="236" spans="1:10" s="22" customFormat="1" ht="15" customHeight="1">
      <c r="A236" s="398"/>
      <c r="B236" s="405" t="s">
        <v>2484</v>
      </c>
      <c r="C236" s="119"/>
      <c r="D236" s="39"/>
      <c r="E236" s="20"/>
      <c r="F236" s="21"/>
      <c r="G236" s="126"/>
      <c r="H236" s="127"/>
    </row>
    <row r="237" spans="1:10" s="22" customFormat="1" ht="15" customHeight="1">
      <c r="A237" s="398"/>
      <c r="B237" s="405" t="s">
        <v>2620</v>
      </c>
      <c r="C237" s="119"/>
      <c r="D237" s="39"/>
      <c r="E237" s="20"/>
      <c r="F237" s="21"/>
      <c r="G237" s="126"/>
      <c r="H237" s="127"/>
    </row>
    <row r="238" spans="1:10" s="22" customFormat="1" ht="15" customHeight="1">
      <c r="A238" s="398"/>
      <c r="B238" s="405" t="s">
        <v>2485</v>
      </c>
      <c r="C238" s="451" t="s">
        <v>15</v>
      </c>
      <c r="D238" s="632">
        <v>1</v>
      </c>
      <c r="E238" s="530"/>
      <c r="F238" s="72">
        <f>+E238*D238</f>
        <v>0</v>
      </c>
      <c r="G238" s="425">
        <f>+E238*'B.Skupna rekapitulacija'!$C$9</f>
        <v>0</v>
      </c>
      <c r="H238" s="425">
        <f>+G238*D238</f>
        <v>0</v>
      </c>
      <c r="I238" s="427">
        <f>+E238*(1-'B.Skupna rekapitulacija'!$C$9)</f>
        <v>0</v>
      </c>
      <c r="J238" s="426">
        <f>+I238*D238</f>
        <v>0</v>
      </c>
    </row>
    <row r="239" spans="1:10" s="22" customFormat="1" ht="114.75">
      <c r="A239" s="398"/>
      <c r="B239" s="639" t="s">
        <v>3081</v>
      </c>
      <c r="C239" s="119"/>
      <c r="D239" s="39"/>
      <c r="E239" s="20"/>
      <c r="F239" s="21"/>
      <c r="G239" s="126"/>
      <c r="H239" s="127"/>
    </row>
    <row r="240" spans="1:10" s="22" customFormat="1" ht="15" customHeight="1">
      <c r="A240" s="398"/>
      <c r="B240" s="405"/>
      <c r="C240" s="119"/>
      <c r="D240" s="39"/>
      <c r="E240" s="20"/>
      <c r="F240" s="21"/>
      <c r="G240" s="126"/>
      <c r="H240" s="127"/>
    </row>
    <row r="241" spans="1:10" s="22" customFormat="1" ht="15" customHeight="1">
      <c r="A241" s="398">
        <v>31</v>
      </c>
      <c r="B241" s="405" t="s">
        <v>2486</v>
      </c>
      <c r="C241" s="119"/>
      <c r="D241" s="39"/>
      <c r="E241" s="20"/>
      <c r="F241" s="21"/>
      <c r="G241" s="126"/>
      <c r="H241" s="127"/>
    </row>
    <row r="242" spans="1:10" s="22" customFormat="1" ht="15" customHeight="1">
      <c r="A242" s="398"/>
      <c r="B242" s="405" t="s">
        <v>2487</v>
      </c>
      <c r="C242" s="119"/>
      <c r="D242" s="39"/>
      <c r="E242" s="20"/>
      <c r="F242" s="21"/>
      <c r="G242" s="126"/>
      <c r="H242" s="127"/>
    </row>
    <row r="243" spans="1:10" s="22" customFormat="1" ht="15" customHeight="1">
      <c r="A243" s="398"/>
      <c r="B243" s="405" t="s">
        <v>2488</v>
      </c>
      <c r="C243" s="451" t="s">
        <v>15</v>
      </c>
      <c r="D243" s="632">
        <v>4</v>
      </c>
      <c r="E243" s="530"/>
      <c r="F243" s="72">
        <f>+E243*D243</f>
        <v>0</v>
      </c>
      <c r="G243" s="425">
        <f>+E243*'B.Skupna rekapitulacija'!$C$9</f>
        <v>0</v>
      </c>
      <c r="H243" s="425">
        <f>+G243*D243</f>
        <v>0</v>
      </c>
      <c r="I243" s="427">
        <f>+E243*(1-'B.Skupna rekapitulacija'!$C$9)</f>
        <v>0</v>
      </c>
      <c r="J243" s="426">
        <f>+I243*D243</f>
        <v>0</v>
      </c>
    </row>
    <row r="244" spans="1:10" s="22" customFormat="1" ht="15" customHeight="1">
      <c r="A244" s="398"/>
      <c r="B244" s="405"/>
      <c r="C244" s="119"/>
      <c r="D244" s="39"/>
      <c r="E244" s="20"/>
      <c r="F244" s="21"/>
      <c r="G244" s="126"/>
      <c r="H244" s="127"/>
    </row>
    <row r="245" spans="1:10" s="22" customFormat="1" ht="15" customHeight="1">
      <c r="A245" s="398">
        <v>32</v>
      </c>
      <c r="B245" s="405" t="s">
        <v>2489</v>
      </c>
      <c r="C245" s="119"/>
      <c r="D245" s="39"/>
      <c r="E245" s="20"/>
      <c r="F245" s="21"/>
      <c r="G245" s="126"/>
      <c r="H245" s="127"/>
    </row>
    <row r="246" spans="1:10" s="22" customFormat="1" ht="15" customHeight="1">
      <c r="A246" s="398"/>
      <c r="B246" s="405" t="s">
        <v>2490</v>
      </c>
      <c r="C246" s="119"/>
      <c r="D246" s="39"/>
      <c r="E246" s="20"/>
      <c r="F246" s="21"/>
      <c r="G246" s="126"/>
      <c r="H246" s="127"/>
    </row>
    <row r="247" spans="1:10" s="22" customFormat="1" ht="15" customHeight="1">
      <c r="A247" s="398"/>
      <c r="B247" s="405" t="s">
        <v>2491</v>
      </c>
      <c r="C247" s="119"/>
      <c r="D247" s="39"/>
      <c r="E247" s="20"/>
      <c r="F247" s="21"/>
      <c r="G247" s="126"/>
      <c r="H247" s="127"/>
    </row>
    <row r="248" spans="1:10" s="22" customFormat="1" ht="15" customHeight="1">
      <c r="A248" s="398"/>
      <c r="B248" s="405" t="s">
        <v>2488</v>
      </c>
      <c r="C248" s="451" t="s">
        <v>15</v>
      </c>
      <c r="D248" s="632">
        <v>1</v>
      </c>
      <c r="E248" s="530"/>
      <c r="F248" s="72">
        <f>+E248*D248</f>
        <v>0</v>
      </c>
      <c r="G248" s="425">
        <f>+E248*'B.Skupna rekapitulacija'!$C$9</f>
        <v>0</v>
      </c>
      <c r="H248" s="425">
        <f>+G248*D248</f>
        <v>0</v>
      </c>
      <c r="I248" s="427">
        <f>+E248*(1-'B.Skupna rekapitulacija'!$C$9)</f>
        <v>0</v>
      </c>
      <c r="J248" s="426">
        <f>+I248*D248</f>
        <v>0</v>
      </c>
    </row>
    <row r="249" spans="1:10" s="22" customFormat="1" ht="15" customHeight="1">
      <c r="A249" s="398"/>
      <c r="B249" s="405"/>
      <c r="C249" s="119"/>
      <c r="D249" s="39"/>
      <c r="E249" s="20"/>
      <c r="F249" s="21"/>
      <c r="G249" s="126"/>
      <c r="H249" s="127"/>
    </row>
    <row r="250" spans="1:10" s="22" customFormat="1" ht="15" customHeight="1">
      <c r="A250" s="398">
        <v>33</v>
      </c>
      <c r="B250" s="405" t="s">
        <v>2492</v>
      </c>
      <c r="C250" s="451" t="s">
        <v>15</v>
      </c>
      <c r="D250" s="632">
        <v>1</v>
      </c>
      <c r="E250" s="530"/>
      <c r="F250" s="72">
        <f>+E250*D250</f>
        <v>0</v>
      </c>
      <c r="G250" s="425">
        <f>+E250*'B.Skupna rekapitulacija'!$C$9</f>
        <v>0</v>
      </c>
      <c r="H250" s="425">
        <f>+G250*D250</f>
        <v>0</v>
      </c>
      <c r="I250" s="427">
        <f>+E250*(1-'B.Skupna rekapitulacija'!$C$9)</f>
        <v>0</v>
      </c>
      <c r="J250" s="426">
        <f>+I250*D250</f>
        <v>0</v>
      </c>
    </row>
    <row r="251" spans="1:10" s="22" customFormat="1" ht="15" customHeight="1">
      <c r="A251" s="398"/>
      <c r="B251" s="405"/>
      <c r="C251" s="119"/>
      <c r="D251" s="39"/>
      <c r="E251" s="20"/>
      <c r="F251" s="21"/>
      <c r="G251" s="126"/>
      <c r="H251" s="127"/>
    </row>
    <row r="252" spans="1:10" s="22" customFormat="1" ht="15" customHeight="1">
      <c r="A252" s="398">
        <v>34</v>
      </c>
      <c r="B252" s="405" t="s">
        <v>2493</v>
      </c>
      <c r="C252" s="119"/>
      <c r="D252" s="39"/>
      <c r="E252" s="20"/>
      <c r="F252" s="21"/>
      <c r="G252" s="126"/>
      <c r="H252" s="127"/>
    </row>
    <row r="253" spans="1:10" s="22" customFormat="1" ht="15" customHeight="1">
      <c r="A253" s="398"/>
      <c r="B253" s="405" t="s">
        <v>2494</v>
      </c>
      <c r="C253" s="119"/>
      <c r="D253" s="39"/>
      <c r="E253" s="20"/>
      <c r="F253" s="21"/>
      <c r="G253" s="126"/>
      <c r="H253" s="127"/>
    </row>
    <row r="254" spans="1:10" s="22" customFormat="1" ht="15" customHeight="1">
      <c r="A254" s="398"/>
      <c r="B254" s="405" t="s">
        <v>2495</v>
      </c>
      <c r="C254" s="119"/>
      <c r="D254" s="39"/>
      <c r="E254" s="20"/>
      <c r="F254" s="21"/>
      <c r="G254" s="126"/>
      <c r="H254" s="127"/>
    </row>
    <row r="255" spans="1:10" s="22" customFormat="1" ht="15" customHeight="1">
      <c r="A255" s="398"/>
      <c r="B255" s="405" t="s">
        <v>2496</v>
      </c>
      <c r="C255" s="119"/>
      <c r="D255" s="39"/>
      <c r="E255" s="20"/>
      <c r="F255" s="21"/>
      <c r="G255" s="126"/>
      <c r="H255" s="127"/>
    </row>
    <row r="256" spans="1:10" s="22" customFormat="1" ht="15" customHeight="1">
      <c r="A256" s="398"/>
      <c r="B256" s="405" t="s">
        <v>2497</v>
      </c>
      <c r="C256" s="119"/>
      <c r="D256" s="39"/>
      <c r="E256" s="20"/>
      <c r="F256" s="21"/>
      <c r="G256" s="126"/>
      <c r="H256" s="127"/>
    </row>
    <row r="257" spans="1:10" s="22" customFormat="1" ht="15" customHeight="1">
      <c r="A257" s="398"/>
      <c r="B257" s="405" t="s">
        <v>2498</v>
      </c>
      <c r="C257" s="451" t="s">
        <v>15</v>
      </c>
      <c r="D257" s="632">
        <v>6</v>
      </c>
      <c r="E257" s="530"/>
      <c r="F257" s="72">
        <f t="shared" ref="F257:F260" si="0">+E257*D257</f>
        <v>0</v>
      </c>
      <c r="G257" s="425">
        <f>+E257*'B.Skupna rekapitulacija'!$C$9</f>
        <v>0</v>
      </c>
      <c r="H257" s="425">
        <f t="shared" ref="H257:H260" si="1">+G257*D257</f>
        <v>0</v>
      </c>
      <c r="I257" s="427">
        <f>+E257*(1-'B.Skupna rekapitulacija'!$C$9)</f>
        <v>0</v>
      </c>
      <c r="J257" s="426">
        <f t="shared" ref="J257:J260" si="2">+I257*D257</f>
        <v>0</v>
      </c>
    </row>
    <row r="258" spans="1:10" s="22" customFormat="1" ht="15" customHeight="1">
      <c r="A258" s="398"/>
      <c r="B258" s="405" t="s">
        <v>2499</v>
      </c>
      <c r="C258" s="451" t="s">
        <v>15</v>
      </c>
      <c r="D258" s="632">
        <v>6</v>
      </c>
      <c r="E258" s="530"/>
      <c r="F258" s="72">
        <f t="shared" si="0"/>
        <v>0</v>
      </c>
      <c r="G258" s="425">
        <f>+E258*'B.Skupna rekapitulacija'!$C$9</f>
        <v>0</v>
      </c>
      <c r="H258" s="425">
        <f t="shared" si="1"/>
        <v>0</v>
      </c>
      <c r="I258" s="427">
        <f>+E258*(1-'B.Skupna rekapitulacija'!$C$9)</f>
        <v>0</v>
      </c>
      <c r="J258" s="426">
        <f t="shared" si="2"/>
        <v>0</v>
      </c>
    </row>
    <row r="259" spans="1:10" s="22" customFormat="1" ht="15" customHeight="1">
      <c r="A259" s="398"/>
      <c r="B259" s="405" t="s">
        <v>2500</v>
      </c>
      <c r="C259" s="451" t="s">
        <v>15</v>
      </c>
      <c r="D259" s="632">
        <v>12</v>
      </c>
      <c r="E259" s="530"/>
      <c r="F259" s="72">
        <f t="shared" si="0"/>
        <v>0</v>
      </c>
      <c r="G259" s="425">
        <f>+E259*'B.Skupna rekapitulacija'!$C$9</f>
        <v>0</v>
      </c>
      <c r="H259" s="425">
        <f t="shared" si="1"/>
        <v>0</v>
      </c>
      <c r="I259" s="427">
        <f>+E259*(1-'B.Skupna rekapitulacija'!$C$9)</f>
        <v>0</v>
      </c>
      <c r="J259" s="426">
        <f t="shared" si="2"/>
        <v>0</v>
      </c>
    </row>
    <row r="260" spans="1:10" s="22" customFormat="1" ht="15" customHeight="1">
      <c r="A260" s="398"/>
      <c r="B260" s="405" t="s">
        <v>2501</v>
      </c>
      <c r="C260" s="451" t="s">
        <v>15</v>
      </c>
      <c r="D260" s="632">
        <v>6</v>
      </c>
      <c r="E260" s="530"/>
      <c r="F260" s="72">
        <f t="shared" si="0"/>
        <v>0</v>
      </c>
      <c r="G260" s="425">
        <f>+E260*'B.Skupna rekapitulacija'!$C$9</f>
        <v>0</v>
      </c>
      <c r="H260" s="425">
        <f t="shared" si="1"/>
        <v>0</v>
      </c>
      <c r="I260" s="427">
        <f>+E260*(1-'B.Skupna rekapitulacija'!$C$9)</f>
        <v>0</v>
      </c>
      <c r="J260" s="426">
        <f t="shared" si="2"/>
        <v>0</v>
      </c>
    </row>
    <row r="261" spans="1:10" s="22" customFormat="1" ht="15" customHeight="1">
      <c r="A261" s="398"/>
      <c r="B261" s="405"/>
      <c r="C261" s="119"/>
      <c r="D261" s="39"/>
      <c r="E261" s="20"/>
      <c r="F261" s="21"/>
      <c r="G261" s="126"/>
      <c r="H261" s="127"/>
    </row>
    <row r="262" spans="1:10" s="22" customFormat="1" ht="15" customHeight="1">
      <c r="A262" s="398">
        <v>35</v>
      </c>
      <c r="B262" s="405" t="s">
        <v>2502</v>
      </c>
      <c r="C262" s="119"/>
      <c r="D262" s="39"/>
      <c r="E262" s="20"/>
      <c r="F262" s="21"/>
      <c r="G262" s="126"/>
      <c r="H262" s="127"/>
    </row>
    <row r="263" spans="1:10" s="22" customFormat="1" ht="15" customHeight="1">
      <c r="A263" s="398"/>
      <c r="B263" s="405" t="s">
        <v>2503</v>
      </c>
      <c r="C263" s="119"/>
      <c r="D263" s="39"/>
      <c r="E263" s="20"/>
      <c r="F263" s="21"/>
      <c r="G263" s="126"/>
      <c r="H263" s="127"/>
    </row>
    <row r="264" spans="1:10" s="22" customFormat="1" ht="15" customHeight="1">
      <c r="A264" s="398"/>
      <c r="B264" s="405" t="s">
        <v>2504</v>
      </c>
      <c r="C264" s="119"/>
      <c r="D264" s="39"/>
      <c r="E264" s="20"/>
      <c r="F264" s="21"/>
      <c r="G264" s="126"/>
      <c r="H264" s="127"/>
    </row>
    <row r="265" spans="1:10" s="22" customFormat="1" ht="15" customHeight="1">
      <c r="A265" s="398"/>
      <c r="B265" s="405" t="s">
        <v>2499</v>
      </c>
      <c r="C265" s="451" t="s">
        <v>15</v>
      </c>
      <c r="D265" s="632">
        <v>2</v>
      </c>
      <c r="E265" s="530"/>
      <c r="F265" s="72">
        <f t="shared" ref="F265:F267" si="3">+E265*D265</f>
        <v>0</v>
      </c>
      <c r="G265" s="425">
        <f>+E265*'B.Skupna rekapitulacija'!$C$9</f>
        <v>0</v>
      </c>
      <c r="H265" s="425">
        <f t="shared" ref="H265:H267" si="4">+G265*D265</f>
        <v>0</v>
      </c>
      <c r="I265" s="427">
        <f>+E265*(1-'B.Skupna rekapitulacija'!$C$9)</f>
        <v>0</v>
      </c>
      <c r="J265" s="426">
        <f t="shared" ref="J265:J267" si="5">+I265*D265</f>
        <v>0</v>
      </c>
    </row>
    <row r="266" spans="1:10" s="22" customFormat="1" ht="15" customHeight="1">
      <c r="A266" s="398"/>
      <c r="B266" s="405" t="s">
        <v>2500</v>
      </c>
      <c r="C266" s="451" t="s">
        <v>15</v>
      </c>
      <c r="D266" s="632">
        <v>4</v>
      </c>
      <c r="E266" s="530"/>
      <c r="F266" s="72">
        <f t="shared" si="3"/>
        <v>0</v>
      </c>
      <c r="G266" s="425">
        <f>+E266*'B.Skupna rekapitulacija'!$C$9</f>
        <v>0</v>
      </c>
      <c r="H266" s="425">
        <f t="shared" si="4"/>
        <v>0</v>
      </c>
      <c r="I266" s="427">
        <f>+E266*(1-'B.Skupna rekapitulacija'!$C$9)</f>
        <v>0</v>
      </c>
      <c r="J266" s="426">
        <f t="shared" si="5"/>
        <v>0</v>
      </c>
    </row>
    <row r="267" spans="1:10" s="22" customFormat="1" ht="15" customHeight="1">
      <c r="A267" s="398"/>
      <c r="B267" s="405" t="s">
        <v>2501</v>
      </c>
      <c r="C267" s="451" t="s">
        <v>15</v>
      </c>
      <c r="D267" s="632">
        <v>2</v>
      </c>
      <c r="E267" s="530"/>
      <c r="F267" s="72">
        <f t="shared" si="3"/>
        <v>0</v>
      </c>
      <c r="G267" s="425">
        <f>+E267*'B.Skupna rekapitulacija'!$C$9</f>
        <v>0</v>
      </c>
      <c r="H267" s="425">
        <f t="shared" si="4"/>
        <v>0</v>
      </c>
      <c r="I267" s="427">
        <f>+E267*(1-'B.Skupna rekapitulacija'!$C$9)</f>
        <v>0</v>
      </c>
      <c r="J267" s="426">
        <f t="shared" si="5"/>
        <v>0</v>
      </c>
    </row>
    <row r="268" spans="1:10" s="22" customFormat="1" ht="15" customHeight="1">
      <c r="A268" s="398"/>
      <c r="B268" s="405"/>
      <c r="C268" s="119"/>
      <c r="D268" s="39"/>
      <c r="E268" s="20"/>
      <c r="F268" s="21"/>
      <c r="G268" s="126"/>
      <c r="H268" s="127"/>
    </row>
    <row r="269" spans="1:10" s="22" customFormat="1" ht="15" customHeight="1">
      <c r="A269" s="398">
        <v>36</v>
      </c>
      <c r="B269" s="405" t="s">
        <v>2505</v>
      </c>
      <c r="C269" s="119"/>
      <c r="D269" s="39"/>
      <c r="E269" s="20"/>
      <c r="F269" s="21"/>
      <c r="G269" s="126"/>
      <c r="H269" s="127"/>
    </row>
    <row r="270" spans="1:10" s="22" customFormat="1" ht="15" customHeight="1">
      <c r="A270" s="398"/>
      <c r="B270" s="405" t="s">
        <v>2506</v>
      </c>
      <c r="C270" s="119"/>
      <c r="D270" s="39"/>
      <c r="E270" s="20"/>
      <c r="F270" s="21"/>
      <c r="G270" s="126"/>
      <c r="H270" s="127"/>
    </row>
    <row r="271" spans="1:10" s="22" customFormat="1" ht="15" customHeight="1">
      <c r="A271" s="398"/>
      <c r="B271" s="405" t="s">
        <v>2507</v>
      </c>
      <c r="C271" s="119"/>
      <c r="D271" s="39"/>
      <c r="E271" s="20"/>
      <c r="F271" s="21"/>
      <c r="G271" s="126"/>
      <c r="H271" s="127"/>
    </row>
    <row r="272" spans="1:10" s="22" customFormat="1" ht="15" customHeight="1">
      <c r="A272" s="398"/>
      <c r="B272" s="405" t="s">
        <v>2508</v>
      </c>
      <c r="C272" s="119"/>
      <c r="D272" s="39"/>
      <c r="E272" s="20"/>
      <c r="F272" s="21"/>
      <c r="G272" s="126"/>
      <c r="H272" s="127"/>
    </row>
    <row r="273" spans="1:10" s="22" customFormat="1" ht="15" customHeight="1">
      <c r="A273" s="398"/>
      <c r="B273" s="405" t="s">
        <v>2501</v>
      </c>
      <c r="C273" s="451" t="s">
        <v>15</v>
      </c>
      <c r="D273" s="632">
        <v>2</v>
      </c>
      <c r="E273" s="530"/>
      <c r="F273" s="72">
        <f t="shared" ref="F273:F275" si="6">+E273*D273</f>
        <v>0</v>
      </c>
      <c r="G273" s="425">
        <f>+E273*'B.Skupna rekapitulacija'!$C$9</f>
        <v>0</v>
      </c>
      <c r="H273" s="425">
        <f t="shared" ref="H273:H275" si="7">+G273*D273</f>
        <v>0</v>
      </c>
      <c r="I273" s="427">
        <f>+E273*(1-'B.Skupna rekapitulacija'!$C$9)</f>
        <v>0</v>
      </c>
      <c r="J273" s="426">
        <f t="shared" ref="J273:J275" si="8">+I273*D273</f>
        <v>0</v>
      </c>
    </row>
    <row r="274" spans="1:10" s="22" customFormat="1" ht="15" customHeight="1">
      <c r="A274" s="398"/>
      <c r="B274" s="405" t="s">
        <v>2500</v>
      </c>
      <c r="C274" s="451" t="s">
        <v>15</v>
      </c>
      <c r="D274" s="632">
        <v>3</v>
      </c>
      <c r="E274" s="530"/>
      <c r="F274" s="72">
        <f t="shared" si="6"/>
        <v>0</v>
      </c>
      <c r="G274" s="425">
        <f>+E274*'B.Skupna rekapitulacija'!$C$9</f>
        <v>0</v>
      </c>
      <c r="H274" s="425">
        <f t="shared" si="7"/>
        <v>0</v>
      </c>
      <c r="I274" s="427">
        <f>+E274*(1-'B.Skupna rekapitulacija'!$C$9)</f>
        <v>0</v>
      </c>
      <c r="J274" s="426">
        <f t="shared" si="8"/>
        <v>0</v>
      </c>
    </row>
    <row r="275" spans="1:10" s="22" customFormat="1" ht="15" customHeight="1">
      <c r="A275" s="398"/>
      <c r="B275" s="405" t="s">
        <v>2499</v>
      </c>
      <c r="C275" s="451" t="s">
        <v>15</v>
      </c>
      <c r="D275" s="632">
        <v>4</v>
      </c>
      <c r="E275" s="530"/>
      <c r="F275" s="72">
        <f t="shared" si="6"/>
        <v>0</v>
      </c>
      <c r="G275" s="425">
        <f>+E275*'B.Skupna rekapitulacija'!$C$9</f>
        <v>0</v>
      </c>
      <c r="H275" s="425">
        <f t="shared" si="7"/>
        <v>0</v>
      </c>
      <c r="I275" s="427">
        <f>+E275*(1-'B.Skupna rekapitulacija'!$C$9)</f>
        <v>0</v>
      </c>
      <c r="J275" s="426">
        <f t="shared" si="8"/>
        <v>0</v>
      </c>
    </row>
    <row r="276" spans="1:10" s="22" customFormat="1" ht="15" customHeight="1">
      <c r="A276" s="398"/>
      <c r="B276" s="405"/>
      <c r="C276" s="119"/>
      <c r="D276" s="39"/>
      <c r="E276" s="20"/>
      <c r="F276" s="21"/>
      <c r="G276" s="126"/>
      <c r="H276" s="127"/>
    </row>
    <row r="277" spans="1:10" s="22" customFormat="1" ht="15" customHeight="1">
      <c r="A277" s="398">
        <v>37</v>
      </c>
      <c r="B277" s="405" t="s">
        <v>2509</v>
      </c>
      <c r="C277" s="119"/>
      <c r="D277" s="39"/>
      <c r="E277" s="20"/>
      <c r="F277" s="21"/>
      <c r="G277" s="126"/>
      <c r="H277" s="127"/>
    </row>
    <row r="278" spans="1:10" s="22" customFormat="1" ht="15" customHeight="1">
      <c r="A278" s="398"/>
      <c r="B278" s="405" t="s">
        <v>2510</v>
      </c>
      <c r="C278" s="119"/>
      <c r="D278" s="39"/>
      <c r="E278" s="20"/>
      <c r="F278" s="21"/>
      <c r="G278" s="126"/>
      <c r="H278" s="127"/>
    </row>
    <row r="279" spans="1:10" s="22" customFormat="1" ht="15" customHeight="1">
      <c r="A279" s="398"/>
      <c r="B279" s="405" t="s">
        <v>2511</v>
      </c>
      <c r="C279" s="119"/>
      <c r="D279" s="39"/>
      <c r="E279" s="20"/>
      <c r="F279" s="21"/>
      <c r="G279" s="126"/>
      <c r="H279" s="127"/>
    </row>
    <row r="280" spans="1:10" s="22" customFormat="1" ht="15" customHeight="1">
      <c r="A280" s="398"/>
      <c r="B280" s="405" t="s">
        <v>2512</v>
      </c>
      <c r="C280" s="119"/>
      <c r="D280" s="39"/>
      <c r="E280" s="20"/>
      <c r="F280" s="21"/>
      <c r="G280" s="126"/>
      <c r="H280" s="127"/>
    </row>
    <row r="281" spans="1:10" s="22" customFormat="1" ht="15" customHeight="1">
      <c r="A281" s="398"/>
      <c r="B281" s="405" t="s">
        <v>2513</v>
      </c>
      <c r="C281" s="119"/>
      <c r="D281" s="39"/>
      <c r="E281" s="20"/>
      <c r="F281" s="21"/>
      <c r="G281" s="126"/>
      <c r="H281" s="127"/>
    </row>
    <row r="282" spans="1:10" s="22" customFormat="1" ht="15" customHeight="1">
      <c r="A282" s="398"/>
      <c r="B282" s="405" t="s">
        <v>2514</v>
      </c>
      <c r="C282" s="119"/>
      <c r="D282" s="39"/>
      <c r="E282" s="20"/>
      <c r="F282" s="21"/>
      <c r="G282" s="126"/>
      <c r="H282" s="127"/>
    </row>
    <row r="283" spans="1:10" s="22" customFormat="1" ht="15" customHeight="1">
      <c r="A283" s="398"/>
      <c r="B283" s="405" t="s">
        <v>2515</v>
      </c>
      <c r="C283" s="119"/>
      <c r="D283" s="39"/>
      <c r="E283" s="20"/>
      <c r="F283" s="21"/>
      <c r="G283" s="126"/>
      <c r="H283" s="127"/>
    </row>
    <row r="284" spans="1:10" s="22" customFormat="1" ht="15" customHeight="1">
      <c r="A284" s="398"/>
      <c r="B284" s="405" t="s">
        <v>2516</v>
      </c>
      <c r="C284" s="119"/>
      <c r="D284" s="39"/>
      <c r="E284" s="20"/>
      <c r="F284" s="21"/>
      <c r="G284" s="126"/>
      <c r="H284" s="127"/>
    </row>
    <row r="285" spans="1:10" s="22" customFormat="1" ht="15" customHeight="1">
      <c r="A285" s="398"/>
      <c r="B285" s="405" t="s">
        <v>2517</v>
      </c>
      <c r="C285" s="119"/>
      <c r="D285" s="39"/>
      <c r="E285" s="20"/>
      <c r="F285" s="21"/>
      <c r="G285" s="126"/>
      <c r="H285" s="127"/>
    </row>
    <row r="286" spans="1:10" s="22" customFormat="1" ht="15" customHeight="1">
      <c r="A286" s="398"/>
      <c r="B286" s="405" t="s">
        <v>2518</v>
      </c>
      <c r="C286" s="451" t="s">
        <v>15</v>
      </c>
      <c r="D286" s="632">
        <v>1</v>
      </c>
      <c r="E286" s="530"/>
      <c r="F286" s="72">
        <f>+E286*D286</f>
        <v>0</v>
      </c>
      <c r="G286" s="425">
        <f>+E286*'B.Skupna rekapitulacija'!$C$9</f>
        <v>0</v>
      </c>
      <c r="H286" s="425">
        <f>+G286*D286</f>
        <v>0</v>
      </c>
      <c r="I286" s="427">
        <f>+E286*(1-'B.Skupna rekapitulacija'!$C$9)</f>
        <v>0</v>
      </c>
      <c r="J286" s="426">
        <f>+I286*D286</f>
        <v>0</v>
      </c>
    </row>
    <row r="287" spans="1:10" s="22" customFormat="1" ht="15" customHeight="1">
      <c r="A287" s="398"/>
      <c r="B287" s="542"/>
      <c r="C287" s="119"/>
      <c r="D287" s="39"/>
      <c r="E287" s="20"/>
      <c r="F287" s="21"/>
      <c r="G287" s="126"/>
      <c r="H287" s="127"/>
    </row>
    <row r="288" spans="1:10" s="22" customFormat="1" ht="15" customHeight="1">
      <c r="A288" s="398">
        <v>38</v>
      </c>
      <c r="B288" s="405" t="s">
        <v>2519</v>
      </c>
      <c r="C288" s="119"/>
      <c r="D288" s="39"/>
      <c r="E288" s="20"/>
      <c r="F288" s="21"/>
      <c r="G288" s="126"/>
      <c r="H288" s="127"/>
    </row>
    <row r="289" spans="1:10" s="22" customFormat="1" ht="15" customHeight="1">
      <c r="A289" s="398"/>
      <c r="B289" s="405" t="s">
        <v>2520</v>
      </c>
      <c r="C289" s="119"/>
      <c r="D289" s="39"/>
      <c r="E289" s="20"/>
      <c r="F289" s="21"/>
      <c r="G289" s="126"/>
      <c r="H289" s="127"/>
    </row>
    <row r="290" spans="1:10" s="22" customFormat="1" ht="15" customHeight="1">
      <c r="A290" s="398"/>
      <c r="B290" s="405" t="s">
        <v>2521</v>
      </c>
      <c r="C290" s="119"/>
      <c r="D290" s="39"/>
      <c r="E290" s="20"/>
      <c r="F290" s="21"/>
      <c r="G290" s="126"/>
      <c r="H290" s="127"/>
    </row>
    <row r="291" spans="1:10" s="22" customFormat="1" ht="15" customHeight="1">
      <c r="A291" s="542"/>
      <c r="B291" s="405" t="s">
        <v>2522</v>
      </c>
      <c r="C291" s="451" t="s">
        <v>15</v>
      </c>
      <c r="D291" s="632">
        <v>1</v>
      </c>
      <c r="E291" s="530"/>
      <c r="F291" s="72">
        <f>+E291*D291</f>
        <v>0</v>
      </c>
      <c r="G291" s="425">
        <f>+E291*'B.Skupna rekapitulacija'!$C$9</f>
        <v>0</v>
      </c>
      <c r="H291" s="425">
        <f>+G291*D291</f>
        <v>0</v>
      </c>
      <c r="I291" s="427">
        <f>+E291*(1-'B.Skupna rekapitulacija'!$C$9)</f>
        <v>0</v>
      </c>
      <c r="J291" s="426">
        <f>+I291*D291</f>
        <v>0</v>
      </c>
    </row>
    <row r="292" spans="1:10" s="22" customFormat="1" ht="15" customHeight="1">
      <c r="A292" s="451"/>
      <c r="B292" s="542"/>
      <c r="C292" s="119"/>
      <c r="D292" s="39"/>
      <c r="E292" s="20"/>
      <c r="F292" s="21"/>
      <c r="G292" s="126"/>
      <c r="H292" s="127"/>
    </row>
    <row r="293" spans="1:10" s="22" customFormat="1" ht="15" customHeight="1">
      <c r="A293" s="398">
        <v>39</v>
      </c>
      <c r="B293" s="405" t="s">
        <v>2523</v>
      </c>
      <c r="C293" s="119"/>
      <c r="D293" s="39"/>
      <c r="E293" s="20"/>
      <c r="F293" s="21"/>
      <c r="G293" s="126"/>
      <c r="H293" s="127"/>
    </row>
    <row r="294" spans="1:10" s="22" customFormat="1" ht="15" customHeight="1">
      <c r="A294" s="398"/>
      <c r="B294" s="405" t="s">
        <v>2524</v>
      </c>
      <c r="C294" s="119"/>
      <c r="D294" s="39"/>
      <c r="E294" s="20"/>
      <c r="F294" s="21"/>
      <c r="G294" s="126"/>
      <c r="H294" s="127"/>
    </row>
    <row r="295" spans="1:10" s="22" customFormat="1" ht="15" customHeight="1">
      <c r="A295" s="398"/>
      <c r="B295" s="405" t="s">
        <v>2525</v>
      </c>
      <c r="C295" s="119"/>
      <c r="D295" s="39"/>
      <c r="E295" s="20"/>
      <c r="F295" s="21"/>
      <c r="G295" s="126"/>
      <c r="H295" s="127"/>
    </row>
    <row r="296" spans="1:10" s="22" customFormat="1" ht="15" customHeight="1">
      <c r="A296" s="398"/>
      <c r="B296" s="405" t="s">
        <v>2526</v>
      </c>
      <c r="C296" s="119"/>
      <c r="D296" s="39"/>
      <c r="E296" s="20"/>
      <c r="F296" s="21"/>
      <c r="G296" s="126"/>
      <c r="H296" s="127"/>
    </row>
    <row r="297" spans="1:10" s="22" customFormat="1" ht="15" customHeight="1">
      <c r="A297" s="398"/>
      <c r="B297" s="405" t="s">
        <v>2527</v>
      </c>
      <c r="C297" s="119"/>
      <c r="D297" s="39"/>
      <c r="E297" s="20"/>
      <c r="F297" s="21"/>
      <c r="G297" s="126"/>
      <c r="H297" s="127"/>
    </row>
    <row r="298" spans="1:10" s="22" customFormat="1" ht="15" customHeight="1">
      <c r="A298" s="398"/>
      <c r="B298" s="405" t="s">
        <v>2528</v>
      </c>
      <c r="C298" s="119"/>
      <c r="D298" s="39"/>
      <c r="E298" s="20"/>
      <c r="F298" s="21"/>
      <c r="G298" s="126"/>
      <c r="H298" s="127"/>
    </row>
    <row r="299" spans="1:10" s="22" customFormat="1" ht="15" customHeight="1">
      <c r="A299" s="398"/>
      <c r="B299" s="405" t="s">
        <v>2529</v>
      </c>
      <c r="C299" s="119"/>
      <c r="D299" s="39"/>
      <c r="E299" s="20"/>
      <c r="F299" s="21"/>
      <c r="G299" s="126"/>
      <c r="H299" s="127"/>
    </row>
    <row r="300" spans="1:10" s="22" customFormat="1" ht="15" customHeight="1">
      <c r="A300" s="398"/>
      <c r="B300" s="405" t="s">
        <v>2530</v>
      </c>
      <c r="C300" s="119"/>
      <c r="D300" s="39"/>
      <c r="E300" s="20"/>
      <c r="F300" s="21"/>
      <c r="G300" s="126"/>
      <c r="H300" s="127"/>
    </row>
    <row r="301" spans="1:10" s="22" customFormat="1" ht="15" customHeight="1">
      <c r="A301" s="542"/>
      <c r="B301" s="405" t="s">
        <v>2522</v>
      </c>
      <c r="C301" s="451" t="s">
        <v>15</v>
      </c>
      <c r="D301" s="632">
        <v>1</v>
      </c>
      <c r="E301" s="530"/>
      <c r="F301" s="72">
        <f>+E301*D301</f>
        <v>0</v>
      </c>
      <c r="G301" s="425">
        <f>+E301*'B.Skupna rekapitulacija'!$C$9</f>
        <v>0</v>
      </c>
      <c r="H301" s="425">
        <f>+G301*D301</f>
        <v>0</v>
      </c>
      <c r="I301" s="427">
        <f>+E301*(1-'B.Skupna rekapitulacija'!$C$9)</f>
        <v>0</v>
      </c>
      <c r="J301" s="426">
        <f>+I301*D301</f>
        <v>0</v>
      </c>
    </row>
    <row r="302" spans="1:10" s="22" customFormat="1" ht="12.75">
      <c r="A302" s="398"/>
      <c r="B302" s="405"/>
      <c r="C302" s="119"/>
      <c r="D302" s="39"/>
      <c r="E302" s="20"/>
      <c r="F302" s="21"/>
      <c r="G302" s="126"/>
      <c r="H302" s="127"/>
    </row>
    <row r="303" spans="1:10">
      <c r="A303" s="398">
        <v>40</v>
      </c>
      <c r="B303" s="405" t="s">
        <v>2531</v>
      </c>
      <c r="D303" s="39"/>
      <c r="E303" s="48"/>
    </row>
    <row r="304" spans="1:10">
      <c r="A304" s="398"/>
      <c r="B304" s="405" t="s">
        <v>2532</v>
      </c>
      <c r="D304" s="39"/>
      <c r="E304" s="48"/>
      <c r="F304" s="29"/>
      <c r="H304" s="29"/>
    </row>
    <row r="305" spans="1:10">
      <c r="A305" s="398"/>
      <c r="B305" s="405" t="s">
        <v>2533</v>
      </c>
      <c r="D305" s="39"/>
      <c r="E305" s="48"/>
      <c r="F305" s="29"/>
      <c r="H305" s="29"/>
    </row>
    <row r="306" spans="1:10">
      <c r="A306" s="398"/>
      <c r="B306" s="405" t="s">
        <v>2534</v>
      </c>
      <c r="D306" s="39"/>
      <c r="E306" s="48"/>
      <c r="F306" s="29"/>
      <c r="H306" s="29"/>
    </row>
    <row r="307" spans="1:10">
      <c r="A307" s="542"/>
      <c r="B307" s="405" t="s">
        <v>2499</v>
      </c>
      <c r="C307" s="451" t="s">
        <v>37</v>
      </c>
      <c r="D307" s="632">
        <v>6</v>
      </c>
      <c r="E307" s="530"/>
      <c r="F307" s="72">
        <f t="shared" ref="F307:F310" si="9">+E307*D307</f>
        <v>0</v>
      </c>
      <c r="G307" s="425">
        <f>+E307*'B.Skupna rekapitulacija'!$C$9</f>
        <v>0</v>
      </c>
      <c r="H307" s="425">
        <f t="shared" ref="H307:H310" si="10">+G307*D307</f>
        <v>0</v>
      </c>
      <c r="I307" s="427">
        <f>+E307*(1-'B.Skupna rekapitulacija'!$C$9)</f>
        <v>0</v>
      </c>
      <c r="J307" s="426">
        <f t="shared" ref="J307:J310" si="11">+I307*D307</f>
        <v>0</v>
      </c>
    </row>
    <row r="308" spans="1:10">
      <c r="A308" s="451"/>
      <c r="B308" s="405" t="s">
        <v>2500</v>
      </c>
      <c r="C308" s="451" t="s">
        <v>37</v>
      </c>
      <c r="D308" s="632">
        <v>10</v>
      </c>
      <c r="E308" s="530"/>
      <c r="F308" s="72">
        <f t="shared" si="9"/>
        <v>0</v>
      </c>
      <c r="G308" s="425">
        <f>+E308*'B.Skupna rekapitulacija'!$C$9</f>
        <v>0</v>
      </c>
      <c r="H308" s="425">
        <f t="shared" si="10"/>
        <v>0</v>
      </c>
      <c r="I308" s="427">
        <f>+E308*(1-'B.Skupna rekapitulacija'!$C$9)</f>
        <v>0</v>
      </c>
      <c r="J308" s="426">
        <f t="shared" si="11"/>
        <v>0</v>
      </c>
    </row>
    <row r="309" spans="1:10">
      <c r="A309" s="451"/>
      <c r="B309" s="405" t="s">
        <v>2535</v>
      </c>
      <c r="C309" s="451" t="s">
        <v>37</v>
      </c>
      <c r="D309" s="632">
        <v>7</v>
      </c>
      <c r="E309" s="530"/>
      <c r="F309" s="72">
        <f t="shared" si="9"/>
        <v>0</v>
      </c>
      <c r="G309" s="425">
        <f>+E309*'B.Skupna rekapitulacija'!$C$9</f>
        <v>0</v>
      </c>
      <c r="H309" s="425">
        <f t="shared" si="10"/>
        <v>0</v>
      </c>
      <c r="I309" s="427">
        <f>+E309*(1-'B.Skupna rekapitulacija'!$C$9)</f>
        <v>0</v>
      </c>
      <c r="J309" s="426">
        <f t="shared" si="11"/>
        <v>0</v>
      </c>
    </row>
    <row r="310" spans="1:10">
      <c r="A310" s="451"/>
      <c r="B310" s="405" t="s">
        <v>2536</v>
      </c>
      <c r="C310" s="451" t="s">
        <v>37</v>
      </c>
      <c r="D310" s="632">
        <v>18</v>
      </c>
      <c r="E310" s="530"/>
      <c r="F310" s="72">
        <f t="shared" si="9"/>
        <v>0</v>
      </c>
      <c r="G310" s="425">
        <f>+E310*'B.Skupna rekapitulacija'!$C$9</f>
        <v>0</v>
      </c>
      <c r="H310" s="425">
        <f t="shared" si="10"/>
        <v>0</v>
      </c>
      <c r="I310" s="427">
        <f>+E310*(1-'B.Skupna rekapitulacija'!$C$9)</f>
        <v>0</v>
      </c>
      <c r="J310" s="426">
        <f t="shared" si="11"/>
        <v>0</v>
      </c>
    </row>
    <row r="311" spans="1:10">
      <c r="A311" s="451"/>
      <c r="B311" s="405"/>
      <c r="D311" s="39"/>
      <c r="E311" s="48"/>
      <c r="F311" s="29"/>
      <c r="H311" s="29"/>
    </row>
    <row r="312" spans="1:10">
      <c r="A312" s="398">
        <v>41</v>
      </c>
      <c r="B312" s="405" t="s">
        <v>2537</v>
      </c>
      <c r="D312" s="39"/>
      <c r="E312" s="48"/>
      <c r="F312" s="29"/>
      <c r="H312" s="29"/>
    </row>
    <row r="313" spans="1:10">
      <c r="A313" s="398"/>
      <c r="B313" s="405" t="s">
        <v>2538</v>
      </c>
      <c r="D313" s="39"/>
      <c r="E313" s="48"/>
      <c r="F313" s="29"/>
      <c r="H313" s="29"/>
    </row>
    <row r="314" spans="1:10">
      <c r="A314" s="398"/>
      <c r="B314" s="405" t="s">
        <v>2539</v>
      </c>
      <c r="D314" s="39"/>
      <c r="E314" s="48"/>
      <c r="F314" s="29"/>
      <c r="H314" s="29"/>
    </row>
    <row r="315" spans="1:10">
      <c r="A315" s="398"/>
      <c r="B315" s="405" t="s">
        <v>2540</v>
      </c>
      <c r="D315" s="39"/>
      <c r="E315" s="48"/>
      <c r="F315" s="29"/>
      <c r="H315" s="29"/>
    </row>
    <row r="316" spans="1:10">
      <c r="A316" s="398"/>
      <c r="B316" s="405" t="s">
        <v>2541</v>
      </c>
      <c r="D316" s="39"/>
      <c r="E316" s="48"/>
      <c r="F316" s="29"/>
      <c r="H316" s="29"/>
    </row>
    <row r="317" spans="1:10">
      <c r="A317" s="398"/>
      <c r="B317" s="405" t="s">
        <v>2542</v>
      </c>
      <c r="D317" s="39"/>
      <c r="E317" s="48"/>
      <c r="F317" s="29"/>
      <c r="H317" s="29"/>
    </row>
    <row r="318" spans="1:10">
      <c r="A318" s="398"/>
      <c r="B318" s="405" t="s">
        <v>2543</v>
      </c>
      <c r="D318" s="39"/>
      <c r="E318" s="48"/>
      <c r="F318" s="29"/>
      <c r="H318" s="29"/>
    </row>
    <row r="319" spans="1:10">
      <c r="A319" s="398"/>
      <c r="B319" s="405" t="s">
        <v>2544</v>
      </c>
      <c r="D319" s="39"/>
      <c r="E319" s="48"/>
      <c r="F319" s="29"/>
      <c r="H319" s="29"/>
    </row>
    <row r="320" spans="1:10">
      <c r="A320" s="542"/>
      <c r="B320" s="405" t="s">
        <v>2545</v>
      </c>
      <c r="C320" s="451" t="s">
        <v>37</v>
      </c>
      <c r="D320" s="632">
        <v>8</v>
      </c>
      <c r="E320" s="530"/>
      <c r="F320" s="72">
        <f t="shared" ref="F320:F322" si="12">+E320*D320</f>
        <v>0</v>
      </c>
      <c r="G320" s="425">
        <f>+E320*'B.Skupna rekapitulacija'!$C$9</f>
        <v>0</v>
      </c>
      <c r="H320" s="425">
        <f t="shared" ref="H320:H322" si="13">+G320*D320</f>
        <v>0</v>
      </c>
      <c r="I320" s="427">
        <f>+E320*(1-'B.Skupna rekapitulacija'!$C$9)</f>
        <v>0</v>
      </c>
      <c r="J320" s="426">
        <f t="shared" ref="J320:J322" si="14">+I320*D320</f>
        <v>0</v>
      </c>
    </row>
    <row r="321" spans="1:10">
      <c r="A321" s="451"/>
      <c r="B321" s="405" t="s">
        <v>2546</v>
      </c>
      <c r="C321" s="451" t="s">
        <v>37</v>
      </c>
      <c r="D321" s="632">
        <v>30</v>
      </c>
      <c r="E321" s="530"/>
      <c r="F321" s="72">
        <f t="shared" si="12"/>
        <v>0</v>
      </c>
      <c r="G321" s="425">
        <f>+E321*'B.Skupna rekapitulacija'!$C$9</f>
        <v>0</v>
      </c>
      <c r="H321" s="425">
        <f t="shared" si="13"/>
        <v>0</v>
      </c>
      <c r="I321" s="427">
        <f>+E321*(1-'B.Skupna rekapitulacija'!$C$9)</f>
        <v>0</v>
      </c>
      <c r="J321" s="426">
        <f t="shared" si="14"/>
        <v>0</v>
      </c>
    </row>
    <row r="322" spans="1:10">
      <c r="A322" s="451"/>
      <c r="B322" s="405" t="s">
        <v>2547</v>
      </c>
      <c r="C322" s="451" t="s">
        <v>37</v>
      </c>
      <c r="D322" s="632">
        <v>12</v>
      </c>
      <c r="E322" s="530"/>
      <c r="F322" s="72">
        <f t="shared" si="12"/>
        <v>0</v>
      </c>
      <c r="G322" s="425">
        <f>+E322*'B.Skupna rekapitulacija'!$C$9</f>
        <v>0</v>
      </c>
      <c r="H322" s="425">
        <f t="shared" si="13"/>
        <v>0</v>
      </c>
      <c r="I322" s="427">
        <f>+E322*(1-'B.Skupna rekapitulacija'!$C$9)</f>
        <v>0</v>
      </c>
      <c r="J322" s="426">
        <f t="shared" si="14"/>
        <v>0</v>
      </c>
    </row>
    <row r="323" spans="1:10">
      <c r="A323" s="398"/>
      <c r="B323" s="405"/>
      <c r="D323" s="39"/>
      <c r="E323" s="48"/>
      <c r="F323" s="29"/>
      <c r="H323" s="29"/>
    </row>
    <row r="324" spans="1:10">
      <c r="A324" s="398">
        <v>42</v>
      </c>
      <c r="B324" s="405" t="s">
        <v>2621</v>
      </c>
      <c r="D324" s="39"/>
      <c r="E324" s="48"/>
      <c r="F324" s="29"/>
      <c r="H324" s="29"/>
    </row>
    <row r="325" spans="1:10">
      <c r="A325" s="398"/>
      <c r="B325" s="405" t="s">
        <v>2548</v>
      </c>
      <c r="D325" s="39"/>
      <c r="E325" s="48"/>
      <c r="F325" s="29"/>
      <c r="H325" s="29"/>
    </row>
    <row r="326" spans="1:10">
      <c r="A326" s="398"/>
      <c r="B326" s="405" t="s">
        <v>2549</v>
      </c>
      <c r="C326" s="451" t="s">
        <v>15</v>
      </c>
      <c r="D326" s="632">
        <v>2</v>
      </c>
      <c r="E326" s="530"/>
      <c r="F326" s="72">
        <f>+E326*D326</f>
        <v>0</v>
      </c>
      <c r="G326" s="425">
        <f>+E326*'B.Skupna rekapitulacija'!$C$9</f>
        <v>0</v>
      </c>
      <c r="H326" s="425">
        <f>+G326*D326</f>
        <v>0</v>
      </c>
      <c r="I326" s="427">
        <f>+E326*(1-'B.Skupna rekapitulacija'!$C$9)</f>
        <v>0</v>
      </c>
      <c r="J326" s="426">
        <f>+I326*D326</f>
        <v>0</v>
      </c>
    </row>
    <row r="327" spans="1:10">
      <c r="A327" s="398"/>
      <c r="B327" s="542"/>
      <c r="D327" s="39"/>
      <c r="E327" s="48"/>
      <c r="F327" s="29"/>
      <c r="H327" s="29"/>
    </row>
    <row r="328" spans="1:10">
      <c r="A328" s="398">
        <v>43</v>
      </c>
      <c r="B328" s="405" t="s">
        <v>2550</v>
      </c>
      <c r="D328" s="39"/>
      <c r="E328" s="48"/>
      <c r="F328" s="29"/>
      <c r="H328" s="29"/>
    </row>
    <row r="329" spans="1:10">
      <c r="A329" s="398"/>
      <c r="B329" s="405" t="s">
        <v>2551</v>
      </c>
      <c r="D329" s="39"/>
      <c r="E329" s="620"/>
    </row>
    <row r="330" spans="1:10">
      <c r="A330" s="398"/>
      <c r="B330" s="405" t="s">
        <v>2552</v>
      </c>
      <c r="D330" s="39"/>
      <c r="E330" s="620"/>
    </row>
    <row r="331" spans="1:10">
      <c r="A331" s="398"/>
      <c r="B331" s="405" t="s">
        <v>2359</v>
      </c>
      <c r="C331" s="451" t="s">
        <v>15</v>
      </c>
      <c r="D331" s="632">
        <v>2</v>
      </c>
      <c r="E331" s="530"/>
      <c r="F331" s="72">
        <f>+E331*D331</f>
        <v>0</v>
      </c>
      <c r="G331" s="425">
        <f>+E331*'B.Skupna rekapitulacija'!$C$9</f>
        <v>0</v>
      </c>
      <c r="H331" s="425">
        <f>+G331*D331</f>
        <v>0</v>
      </c>
      <c r="I331" s="427">
        <f>+E331*(1-'B.Skupna rekapitulacija'!$C$9)</f>
        <v>0</v>
      </c>
      <c r="J331" s="426">
        <f>+I331*D331</f>
        <v>0</v>
      </c>
    </row>
    <row r="332" spans="1:10">
      <c r="A332" s="398"/>
      <c r="B332" s="542"/>
      <c r="D332" s="39"/>
      <c r="E332" s="620"/>
    </row>
    <row r="333" spans="1:10">
      <c r="A333" s="398">
        <v>44</v>
      </c>
      <c r="B333" s="405" t="s">
        <v>2553</v>
      </c>
      <c r="D333" s="39"/>
      <c r="E333" s="620"/>
    </row>
    <row r="334" spans="1:10">
      <c r="A334" s="398"/>
      <c r="B334" s="405" t="s">
        <v>2554</v>
      </c>
      <c r="D334" s="39"/>
      <c r="E334" s="620"/>
    </row>
    <row r="335" spans="1:10">
      <c r="A335" s="398"/>
      <c r="B335" s="405" t="s">
        <v>2555</v>
      </c>
      <c r="C335" s="451" t="s">
        <v>15</v>
      </c>
      <c r="D335" s="632">
        <v>14</v>
      </c>
      <c r="E335" s="530"/>
      <c r="F335" s="72">
        <f>+E335*D335</f>
        <v>0</v>
      </c>
      <c r="G335" s="425">
        <f>+E335*'B.Skupna rekapitulacija'!$C$9</f>
        <v>0</v>
      </c>
      <c r="H335" s="425">
        <f>+G335*D335</f>
        <v>0</v>
      </c>
      <c r="I335" s="427">
        <f>+E335*(1-'B.Skupna rekapitulacija'!$C$9)</f>
        <v>0</v>
      </c>
      <c r="J335" s="426">
        <f>+I335*D335</f>
        <v>0</v>
      </c>
    </row>
    <row r="336" spans="1:10">
      <c r="A336" s="398">
        <v>45</v>
      </c>
      <c r="B336" s="405" t="s">
        <v>2556</v>
      </c>
      <c r="D336" s="39"/>
      <c r="E336" s="620"/>
    </row>
    <row r="337" spans="1:10">
      <c r="A337" s="398"/>
      <c r="B337" s="405" t="s">
        <v>2501</v>
      </c>
      <c r="C337" s="451" t="s">
        <v>15</v>
      </c>
      <c r="D337" s="632">
        <v>2</v>
      </c>
      <c r="E337" s="530"/>
      <c r="F337" s="72">
        <f>+E337*D337</f>
        <v>0</v>
      </c>
      <c r="G337" s="425">
        <f>+E337*'B.Skupna rekapitulacija'!$C$9</f>
        <v>0</v>
      </c>
      <c r="H337" s="425">
        <f>+G337*D337</f>
        <v>0</v>
      </c>
      <c r="I337" s="427">
        <f>+E337*(1-'B.Skupna rekapitulacija'!$C$9)</f>
        <v>0</v>
      </c>
      <c r="J337" s="426">
        <f>+I337*D337</f>
        <v>0</v>
      </c>
    </row>
    <row r="338" spans="1:10">
      <c r="A338" s="398"/>
      <c r="B338" s="542"/>
      <c r="D338" s="39"/>
      <c r="E338" s="620"/>
    </row>
    <row r="339" spans="1:10">
      <c r="A339" s="398">
        <v>46</v>
      </c>
      <c r="B339" s="405" t="s">
        <v>2557</v>
      </c>
      <c r="D339" s="39"/>
      <c r="E339" s="620"/>
    </row>
    <row r="340" spans="1:10">
      <c r="A340" s="398"/>
      <c r="B340" s="405" t="s">
        <v>2558</v>
      </c>
      <c r="C340" s="451" t="s">
        <v>2465</v>
      </c>
      <c r="D340" s="632">
        <v>1</v>
      </c>
      <c r="E340" s="530"/>
      <c r="F340" s="72">
        <f>+E340*D340</f>
        <v>0</v>
      </c>
      <c r="G340" s="425">
        <f>+E340*'B.Skupna rekapitulacija'!$C$9</f>
        <v>0</v>
      </c>
      <c r="H340" s="425">
        <f>+G340*D340</f>
        <v>0</v>
      </c>
      <c r="I340" s="427">
        <f>+E340*(1-'B.Skupna rekapitulacija'!$C$9)</f>
        <v>0</v>
      </c>
      <c r="J340" s="426">
        <f>+I340*D340</f>
        <v>0</v>
      </c>
    </row>
    <row r="341" spans="1:10">
      <c r="A341" s="398"/>
      <c r="B341" s="405"/>
      <c r="D341" s="39"/>
      <c r="E341" s="620"/>
    </row>
    <row r="342" spans="1:10">
      <c r="A342" s="398"/>
      <c r="B342" s="531" t="s">
        <v>2559</v>
      </c>
      <c r="D342" s="39"/>
      <c r="E342" s="620"/>
    </row>
    <row r="343" spans="1:10">
      <c r="A343" s="398"/>
      <c r="B343" s="405"/>
      <c r="D343" s="39"/>
      <c r="E343" s="620"/>
    </row>
    <row r="344" spans="1:10">
      <c r="A344" s="398">
        <v>47</v>
      </c>
      <c r="B344" s="405" t="s">
        <v>2560</v>
      </c>
      <c r="D344" s="39"/>
      <c r="E344" s="620"/>
    </row>
    <row r="345" spans="1:10">
      <c r="A345" s="398"/>
      <c r="B345" s="405" t="s">
        <v>2561</v>
      </c>
      <c r="D345" s="39"/>
      <c r="E345" s="211"/>
      <c r="F345" s="29"/>
      <c r="H345" s="29"/>
    </row>
    <row r="346" spans="1:10">
      <c r="A346" s="398"/>
      <c r="B346" s="405" t="s">
        <v>2562</v>
      </c>
      <c r="D346" s="39"/>
      <c r="E346" s="620"/>
    </row>
    <row r="347" spans="1:10">
      <c r="A347" s="398"/>
      <c r="B347" s="405" t="s">
        <v>2563</v>
      </c>
      <c r="D347" s="39"/>
      <c r="E347" s="620"/>
    </row>
    <row r="348" spans="1:10">
      <c r="A348" s="398"/>
      <c r="B348" s="405" t="s">
        <v>2564</v>
      </c>
      <c r="D348" s="39"/>
      <c r="E348" s="620"/>
    </row>
    <row r="349" spans="1:10">
      <c r="A349" s="398"/>
      <c r="B349" s="405" t="s">
        <v>2565</v>
      </c>
      <c r="D349" s="39"/>
      <c r="E349" s="620"/>
    </row>
    <row r="350" spans="1:10">
      <c r="A350" s="398"/>
      <c r="B350" s="405" t="s">
        <v>2566</v>
      </c>
      <c r="C350" s="451" t="s">
        <v>14</v>
      </c>
      <c r="D350" s="632">
        <v>1</v>
      </c>
      <c r="E350" s="530"/>
      <c r="F350" s="72">
        <f>+E350*D350</f>
        <v>0</v>
      </c>
      <c r="G350" s="425">
        <f>+E350*'B.Skupna rekapitulacija'!$C$9</f>
        <v>0</v>
      </c>
      <c r="H350" s="425">
        <f>+G350*D350</f>
        <v>0</v>
      </c>
      <c r="I350" s="427">
        <f>+E350*(1-'B.Skupna rekapitulacija'!$C$9)</f>
        <v>0</v>
      </c>
      <c r="J350" s="426">
        <f>+I350*D350</f>
        <v>0</v>
      </c>
    </row>
    <row r="351" spans="1:10">
      <c r="A351" s="398"/>
      <c r="B351" s="542"/>
      <c r="D351" s="39"/>
      <c r="E351" s="620"/>
    </row>
    <row r="352" spans="1:10">
      <c r="A352" s="398">
        <v>48</v>
      </c>
      <c r="B352" s="405" t="s">
        <v>2567</v>
      </c>
      <c r="D352" s="39"/>
      <c r="E352" s="620"/>
    </row>
    <row r="353" spans="1:10">
      <c r="A353" s="398"/>
      <c r="B353" s="405" t="s">
        <v>2568</v>
      </c>
      <c r="D353" s="39"/>
      <c r="E353" s="620"/>
    </row>
    <row r="354" spans="1:10">
      <c r="A354" s="398"/>
      <c r="B354" s="405" t="s">
        <v>2522</v>
      </c>
      <c r="C354" s="451" t="s">
        <v>15</v>
      </c>
      <c r="D354" s="632">
        <v>2</v>
      </c>
      <c r="E354" s="530"/>
      <c r="F354" s="72">
        <f t="shared" ref="F354:F355" si="15">+E354*D354</f>
        <v>0</v>
      </c>
      <c r="G354" s="425">
        <f>+E354*'B.Skupna rekapitulacija'!$C$9</f>
        <v>0</v>
      </c>
      <c r="H354" s="425">
        <f t="shared" ref="H354:H355" si="16">+G354*D354</f>
        <v>0</v>
      </c>
      <c r="I354" s="427">
        <f>+E354*(1-'B.Skupna rekapitulacija'!$C$9)</f>
        <v>0</v>
      </c>
      <c r="J354" s="426">
        <f t="shared" ref="J354:J355" si="17">+I354*D354</f>
        <v>0</v>
      </c>
    </row>
    <row r="355" spans="1:10">
      <c r="A355" s="398"/>
      <c r="B355" s="405" t="s">
        <v>2569</v>
      </c>
      <c r="C355" s="451" t="s">
        <v>15</v>
      </c>
      <c r="D355" s="632">
        <v>4</v>
      </c>
      <c r="E355" s="530"/>
      <c r="F355" s="72">
        <f t="shared" si="15"/>
        <v>0</v>
      </c>
      <c r="G355" s="425">
        <f>+E355*'B.Skupna rekapitulacija'!$C$9</f>
        <v>0</v>
      </c>
      <c r="H355" s="425">
        <f t="shared" si="16"/>
        <v>0</v>
      </c>
      <c r="I355" s="427">
        <f>+E355*(1-'B.Skupna rekapitulacija'!$C$9)</f>
        <v>0</v>
      </c>
      <c r="J355" s="426">
        <f t="shared" si="17"/>
        <v>0</v>
      </c>
    </row>
    <row r="356" spans="1:10">
      <c r="A356" s="398"/>
      <c r="B356" s="542"/>
      <c r="D356" s="39"/>
      <c r="E356" s="620"/>
    </row>
    <row r="357" spans="1:10">
      <c r="A357" s="398">
        <v>49</v>
      </c>
      <c r="B357" s="405" t="s">
        <v>2570</v>
      </c>
      <c r="D357" s="39"/>
      <c r="E357" s="620"/>
    </row>
    <row r="358" spans="1:10">
      <c r="A358" s="398"/>
      <c r="B358" s="405" t="s">
        <v>2571</v>
      </c>
      <c r="D358" s="39"/>
      <c r="E358" s="620"/>
    </row>
    <row r="359" spans="1:10">
      <c r="A359" s="398"/>
      <c r="B359" s="405" t="s">
        <v>2572</v>
      </c>
      <c r="D359" s="39"/>
      <c r="E359" s="620"/>
    </row>
    <row r="360" spans="1:10">
      <c r="A360" s="398"/>
      <c r="B360" s="405" t="s">
        <v>2573</v>
      </c>
      <c r="D360" s="39"/>
      <c r="E360" s="620"/>
    </row>
    <row r="361" spans="1:10">
      <c r="A361" s="398"/>
      <c r="B361" s="405" t="s">
        <v>2574</v>
      </c>
      <c r="D361" s="39"/>
      <c r="E361" s="620"/>
    </row>
    <row r="362" spans="1:10">
      <c r="A362" s="398"/>
      <c r="B362" s="405" t="s">
        <v>2522</v>
      </c>
      <c r="C362" s="451" t="s">
        <v>2465</v>
      </c>
      <c r="D362" s="632">
        <v>1</v>
      </c>
      <c r="E362" s="530"/>
      <c r="F362" s="72">
        <f>+E362*D362</f>
        <v>0</v>
      </c>
      <c r="G362" s="425">
        <f>+E362*'B.Skupna rekapitulacija'!$C$9</f>
        <v>0</v>
      </c>
      <c r="H362" s="425">
        <f>+G362*D362</f>
        <v>0</v>
      </c>
      <c r="I362" s="427">
        <f>+E362*(1-'B.Skupna rekapitulacija'!$C$9)</f>
        <v>0</v>
      </c>
      <c r="J362" s="426">
        <f>+I362*D362</f>
        <v>0</v>
      </c>
    </row>
    <row r="363" spans="1:10">
      <c r="A363" s="398"/>
      <c r="B363" s="542"/>
      <c r="D363" s="39"/>
      <c r="E363" s="620"/>
    </row>
    <row r="364" spans="1:10">
      <c r="A364" s="398">
        <v>50</v>
      </c>
      <c r="B364" s="405" t="s">
        <v>2575</v>
      </c>
      <c r="D364" s="39"/>
      <c r="E364" s="620"/>
    </row>
    <row r="365" spans="1:10">
      <c r="A365" s="398"/>
      <c r="B365" s="405" t="s">
        <v>2576</v>
      </c>
      <c r="D365" s="39"/>
      <c r="E365" s="620"/>
    </row>
    <row r="366" spans="1:10">
      <c r="A366" s="398"/>
      <c r="B366" s="405" t="s">
        <v>2539</v>
      </c>
      <c r="D366" s="39"/>
      <c r="E366" s="620"/>
    </row>
    <row r="367" spans="1:10">
      <c r="A367" s="398"/>
      <c r="B367" s="405" t="s">
        <v>2540</v>
      </c>
      <c r="D367" s="39"/>
      <c r="E367" s="620"/>
    </row>
    <row r="368" spans="1:10">
      <c r="A368" s="398"/>
      <c r="B368" s="405" t="s">
        <v>2541</v>
      </c>
      <c r="D368" s="39"/>
      <c r="E368" s="620"/>
    </row>
    <row r="369" spans="1:10">
      <c r="A369" s="398"/>
      <c r="B369" s="405" t="s">
        <v>2542</v>
      </c>
      <c r="D369" s="39"/>
      <c r="E369" s="620"/>
    </row>
    <row r="370" spans="1:10">
      <c r="A370" s="398"/>
      <c r="B370" s="405" t="s">
        <v>2543</v>
      </c>
      <c r="D370" s="39"/>
      <c r="E370" s="620"/>
    </row>
    <row r="371" spans="1:10">
      <c r="A371" s="398"/>
      <c r="B371" s="405" t="s">
        <v>2544</v>
      </c>
      <c r="D371" s="39"/>
      <c r="E371" s="620"/>
    </row>
    <row r="372" spans="1:10">
      <c r="A372" s="398"/>
      <c r="B372" s="405" t="s">
        <v>2545</v>
      </c>
      <c r="C372" s="451" t="s">
        <v>37</v>
      </c>
      <c r="D372" s="632">
        <v>4</v>
      </c>
      <c r="E372" s="530"/>
      <c r="F372" s="72">
        <f t="shared" ref="F372:F373" si="18">+E372*D372</f>
        <v>0</v>
      </c>
      <c r="G372" s="425">
        <f>+E372*'B.Skupna rekapitulacija'!$C$9</f>
        <v>0</v>
      </c>
      <c r="H372" s="425">
        <f t="shared" ref="H372:H373" si="19">+G372*D372</f>
        <v>0</v>
      </c>
      <c r="I372" s="427">
        <f>+E372*(1-'B.Skupna rekapitulacija'!$C$9)</f>
        <v>0</v>
      </c>
      <c r="J372" s="426">
        <f t="shared" ref="J372:J373" si="20">+I372*D372</f>
        <v>0</v>
      </c>
    </row>
    <row r="373" spans="1:10">
      <c r="A373" s="451"/>
      <c r="B373" s="542" t="s">
        <v>2546</v>
      </c>
      <c r="C373" s="451" t="s">
        <v>37</v>
      </c>
      <c r="D373" s="632">
        <v>6</v>
      </c>
      <c r="E373" s="530"/>
      <c r="F373" s="72">
        <f t="shared" si="18"/>
        <v>0</v>
      </c>
      <c r="G373" s="425">
        <f>+E373*'B.Skupna rekapitulacija'!$C$9</f>
        <v>0</v>
      </c>
      <c r="H373" s="425">
        <f t="shared" si="19"/>
        <v>0</v>
      </c>
      <c r="I373" s="427">
        <f>+E373*(1-'B.Skupna rekapitulacija'!$C$9)</f>
        <v>0</v>
      </c>
      <c r="J373" s="426">
        <f t="shared" si="20"/>
        <v>0</v>
      </c>
    </row>
    <row r="374" spans="1:10">
      <c r="A374" s="451"/>
      <c r="B374" s="542"/>
      <c r="D374" s="39"/>
      <c r="E374" s="620"/>
    </row>
    <row r="375" spans="1:10">
      <c r="A375" s="398">
        <v>51</v>
      </c>
      <c r="B375" s="405" t="s">
        <v>2577</v>
      </c>
      <c r="D375" s="39"/>
      <c r="E375" s="620"/>
    </row>
    <row r="376" spans="1:10">
      <c r="A376" s="398"/>
      <c r="B376" s="405" t="s">
        <v>2578</v>
      </c>
      <c r="C376" s="39" t="s">
        <v>14</v>
      </c>
      <c r="D376" s="633">
        <v>2</v>
      </c>
      <c r="E376" s="530"/>
      <c r="F376" s="72">
        <f>+E376*D376</f>
        <v>0</v>
      </c>
      <c r="G376" s="425">
        <f>+E376*'B.Skupna rekapitulacija'!$C$9</f>
        <v>0</v>
      </c>
      <c r="H376" s="425">
        <f>+G376*D376</f>
        <v>0</v>
      </c>
      <c r="I376" s="427">
        <f>+E376*(1-'B.Skupna rekapitulacija'!$C$9)</f>
        <v>0</v>
      </c>
      <c r="J376" s="426">
        <f>+I376*D376</f>
        <v>0</v>
      </c>
    </row>
    <row r="377" spans="1:10">
      <c r="A377" s="451"/>
      <c r="B377" s="405"/>
      <c r="D377" s="39"/>
      <c r="E377" s="620"/>
    </row>
    <row r="378" spans="1:10">
      <c r="A378" s="398">
        <v>52</v>
      </c>
      <c r="B378" s="405" t="s">
        <v>2579</v>
      </c>
      <c r="D378" s="39"/>
      <c r="E378" s="620"/>
    </row>
    <row r="379" spans="1:10">
      <c r="A379" s="398"/>
      <c r="B379" s="405" t="s">
        <v>2499</v>
      </c>
      <c r="C379" s="39" t="s">
        <v>15</v>
      </c>
      <c r="D379" s="633">
        <v>2</v>
      </c>
      <c r="E379" s="530"/>
      <c r="F379" s="72">
        <f t="shared" ref="F379:F380" si="21">+E379*D379</f>
        <v>0</v>
      </c>
      <c r="G379" s="425">
        <f>+E379*'B.Skupna rekapitulacija'!$C$9</f>
        <v>0</v>
      </c>
      <c r="H379" s="425">
        <f t="shared" ref="H379:H380" si="22">+G379*D379</f>
        <v>0</v>
      </c>
      <c r="I379" s="427">
        <f>+E379*(1-'B.Skupna rekapitulacija'!$C$9)</f>
        <v>0</v>
      </c>
      <c r="J379" s="426">
        <f t="shared" ref="J379:J380" si="23">+I379*D379</f>
        <v>0</v>
      </c>
    </row>
    <row r="380" spans="1:10">
      <c r="A380" s="398"/>
      <c r="B380" s="405" t="s">
        <v>2500</v>
      </c>
      <c r="C380" s="39" t="s">
        <v>15</v>
      </c>
      <c r="D380" s="633">
        <v>4</v>
      </c>
      <c r="E380" s="530"/>
      <c r="F380" s="72">
        <f t="shared" si="21"/>
        <v>0</v>
      </c>
      <c r="G380" s="425">
        <f>+E380*'B.Skupna rekapitulacija'!$C$9</f>
        <v>0</v>
      </c>
      <c r="H380" s="425">
        <f t="shared" si="22"/>
        <v>0</v>
      </c>
      <c r="I380" s="427">
        <f>+E380*(1-'B.Skupna rekapitulacija'!$C$9)</f>
        <v>0</v>
      </c>
      <c r="J380" s="426">
        <f t="shared" si="23"/>
        <v>0</v>
      </c>
    </row>
    <row r="381" spans="1:10">
      <c r="A381" s="398"/>
      <c r="B381" s="542"/>
      <c r="D381" s="39"/>
      <c r="E381" s="620"/>
    </row>
    <row r="382" spans="1:10">
      <c r="A382" s="398">
        <v>53</v>
      </c>
      <c r="B382" s="405" t="s">
        <v>2580</v>
      </c>
      <c r="D382" s="39"/>
      <c r="E382" s="620"/>
    </row>
    <row r="383" spans="1:10">
      <c r="A383" s="398"/>
      <c r="B383" s="405" t="s">
        <v>2581</v>
      </c>
      <c r="D383" s="39"/>
      <c r="E383" s="620"/>
    </row>
    <row r="384" spans="1:10">
      <c r="A384" s="398"/>
      <c r="B384" s="405" t="s">
        <v>2582</v>
      </c>
      <c r="D384" s="39"/>
      <c r="E384" s="620"/>
    </row>
    <row r="385" spans="1:10">
      <c r="A385" s="398"/>
      <c r="B385" s="405" t="s">
        <v>2583</v>
      </c>
      <c r="D385" s="39"/>
      <c r="E385" s="620"/>
    </row>
    <row r="386" spans="1:10">
      <c r="A386" s="398"/>
      <c r="B386" s="405" t="s">
        <v>2584</v>
      </c>
      <c r="D386" s="39"/>
      <c r="E386" s="620"/>
    </row>
    <row r="387" spans="1:10">
      <c r="A387" s="398"/>
      <c r="B387" s="405" t="s">
        <v>2585</v>
      </c>
      <c r="D387" s="39"/>
      <c r="E387" s="620"/>
    </row>
    <row r="388" spans="1:10">
      <c r="A388" s="398"/>
      <c r="B388" s="405" t="s">
        <v>2586</v>
      </c>
      <c r="D388" s="39"/>
      <c r="E388" s="620"/>
    </row>
    <row r="389" spans="1:10">
      <c r="A389" s="398"/>
      <c r="B389" s="405" t="s">
        <v>2587</v>
      </c>
      <c r="D389" s="39"/>
      <c r="E389" s="620"/>
    </row>
    <row r="390" spans="1:10">
      <c r="A390" s="398"/>
      <c r="B390" s="405" t="s">
        <v>2588</v>
      </c>
      <c r="D390" s="39"/>
      <c r="E390" s="620"/>
    </row>
    <row r="391" spans="1:10">
      <c r="A391" s="398"/>
      <c r="B391" s="405" t="s">
        <v>2589</v>
      </c>
      <c r="D391" s="39"/>
      <c r="E391" s="620"/>
    </row>
    <row r="392" spans="1:10">
      <c r="A392" s="398"/>
      <c r="B392" s="405" t="s">
        <v>2590</v>
      </c>
      <c r="D392" s="39"/>
      <c r="E392" s="620"/>
    </row>
    <row r="393" spans="1:10">
      <c r="A393" s="398"/>
      <c r="B393" s="405" t="s">
        <v>2591</v>
      </c>
      <c r="C393" s="39" t="s">
        <v>2465</v>
      </c>
      <c r="D393" s="633">
        <v>1</v>
      </c>
      <c r="E393" s="530"/>
      <c r="F393" s="72">
        <f>+E393*D393</f>
        <v>0</v>
      </c>
      <c r="G393" s="425">
        <f>+E393*'B.Skupna rekapitulacija'!$C$9</f>
        <v>0</v>
      </c>
      <c r="H393" s="425">
        <f>+G393*D393</f>
        <v>0</v>
      </c>
      <c r="I393" s="427">
        <f>+E393*(1-'B.Skupna rekapitulacija'!$C$9)</f>
        <v>0</v>
      </c>
      <c r="J393" s="426">
        <f>+I393*D393</f>
        <v>0</v>
      </c>
    </row>
    <row r="394" spans="1:10">
      <c r="A394" s="398"/>
      <c r="B394" s="542"/>
      <c r="D394" s="39"/>
      <c r="E394" s="620"/>
    </row>
    <row r="395" spans="1:10">
      <c r="A395" s="398"/>
      <c r="B395" s="531" t="s">
        <v>2592</v>
      </c>
      <c r="D395" s="39"/>
      <c r="E395" s="620"/>
    </row>
    <row r="396" spans="1:10">
      <c r="A396" s="398"/>
      <c r="B396" s="405"/>
      <c r="D396" s="39"/>
      <c r="E396" s="620"/>
    </row>
    <row r="397" spans="1:10">
      <c r="A397" s="398">
        <v>54</v>
      </c>
      <c r="B397" s="405" t="s">
        <v>2622</v>
      </c>
      <c r="D397" s="39"/>
      <c r="E397" s="620"/>
    </row>
    <row r="398" spans="1:10">
      <c r="A398" s="398"/>
      <c r="B398" s="405" t="s">
        <v>2593</v>
      </c>
      <c r="C398" s="39" t="s">
        <v>15</v>
      </c>
      <c r="D398" s="633">
        <v>10</v>
      </c>
      <c r="E398" s="530"/>
      <c r="F398" s="72">
        <f>+E398*D398</f>
        <v>0</v>
      </c>
      <c r="G398" s="425">
        <f>+E398*'B.Skupna rekapitulacija'!$C$9</f>
        <v>0</v>
      </c>
      <c r="H398" s="425">
        <f>+G398*D398</f>
        <v>0</v>
      </c>
      <c r="I398" s="427">
        <f>+E398*(1-'B.Skupna rekapitulacija'!$C$9)</f>
        <v>0</v>
      </c>
      <c r="J398" s="426">
        <f>+I398*D398</f>
        <v>0</v>
      </c>
    </row>
    <row r="399" spans="1:10">
      <c r="A399" s="451"/>
      <c r="B399" s="542"/>
      <c r="D399" s="39"/>
      <c r="E399" s="620"/>
    </row>
    <row r="400" spans="1:10">
      <c r="A400" s="398">
        <v>55</v>
      </c>
      <c r="B400" s="405" t="s">
        <v>2594</v>
      </c>
      <c r="D400" s="39"/>
      <c r="E400" s="620"/>
    </row>
    <row r="401" spans="1:10">
      <c r="A401" s="398"/>
      <c r="B401" s="405" t="s">
        <v>2595</v>
      </c>
      <c r="C401" s="39" t="s">
        <v>1467</v>
      </c>
      <c r="D401" s="633">
        <v>5</v>
      </c>
      <c r="E401" s="530"/>
      <c r="F401" s="72">
        <f>+E401*D401</f>
        <v>0</v>
      </c>
      <c r="G401" s="425">
        <f>+E401*'B.Skupna rekapitulacija'!$C$9</f>
        <v>0</v>
      </c>
      <c r="H401" s="425">
        <f>+G401*D401</f>
        <v>0</v>
      </c>
      <c r="I401" s="427">
        <f>+E401*(1-'B.Skupna rekapitulacija'!$C$9)</f>
        <v>0</v>
      </c>
      <c r="J401" s="426">
        <f>+I401*D401</f>
        <v>0</v>
      </c>
    </row>
    <row r="402" spans="1:10">
      <c r="A402" s="451"/>
      <c r="B402" s="542"/>
      <c r="D402" s="39"/>
      <c r="E402" s="620"/>
    </row>
    <row r="403" spans="1:10">
      <c r="A403" s="398">
        <v>56</v>
      </c>
      <c r="B403" s="405" t="s">
        <v>2596</v>
      </c>
      <c r="D403" s="39"/>
      <c r="E403" s="620"/>
    </row>
    <row r="404" spans="1:10">
      <c r="A404" s="398"/>
      <c r="B404" s="405" t="s">
        <v>2597</v>
      </c>
      <c r="C404" s="39" t="s">
        <v>2623</v>
      </c>
      <c r="D404" s="633">
        <v>3</v>
      </c>
      <c r="E404" s="530"/>
      <c r="F404" s="72">
        <f>+E404*D404</f>
        <v>0</v>
      </c>
      <c r="G404" s="425">
        <f>+E404*'B.Skupna rekapitulacija'!$C$9</f>
        <v>0</v>
      </c>
      <c r="H404" s="425">
        <f>+G404*D404</f>
        <v>0</v>
      </c>
      <c r="I404" s="427">
        <f>+E404*(1-'B.Skupna rekapitulacija'!$C$9)</f>
        <v>0</v>
      </c>
      <c r="J404" s="426">
        <f>+I404*D404</f>
        <v>0</v>
      </c>
    </row>
    <row r="405" spans="1:10">
      <c r="A405" s="451"/>
      <c r="B405" s="542"/>
      <c r="D405" s="39"/>
      <c r="E405" s="620"/>
    </row>
    <row r="406" spans="1:10">
      <c r="A406" s="398">
        <v>57</v>
      </c>
      <c r="B406" s="405" t="s">
        <v>2598</v>
      </c>
      <c r="D406" s="39"/>
      <c r="E406" s="620"/>
    </row>
    <row r="407" spans="1:10">
      <c r="A407" s="398"/>
      <c r="B407" s="405" t="s">
        <v>2599</v>
      </c>
      <c r="D407" s="39"/>
      <c r="E407" s="620"/>
    </row>
    <row r="408" spans="1:10">
      <c r="A408" s="398"/>
      <c r="B408" s="405" t="s">
        <v>2600</v>
      </c>
      <c r="C408" s="39" t="s">
        <v>2623</v>
      </c>
      <c r="D408" s="633">
        <v>0.5</v>
      </c>
      <c r="E408" s="530"/>
      <c r="F408" s="72">
        <f>+E408*D408</f>
        <v>0</v>
      </c>
      <c r="G408" s="425">
        <f>+E408*'B.Skupna rekapitulacija'!$C$9</f>
        <v>0</v>
      </c>
      <c r="H408" s="425">
        <f>+G408*D408</f>
        <v>0</v>
      </c>
      <c r="I408" s="427">
        <f>+E408*(1-'B.Skupna rekapitulacija'!$C$9)</f>
        <v>0</v>
      </c>
      <c r="J408" s="426">
        <f>+I408*D408</f>
        <v>0</v>
      </c>
    </row>
    <row r="409" spans="1:10">
      <c r="A409" s="398"/>
      <c r="B409" s="542"/>
      <c r="D409" s="39"/>
      <c r="E409" s="620"/>
    </row>
    <row r="410" spans="1:10">
      <c r="A410" s="398">
        <v>58</v>
      </c>
      <c r="B410" s="405" t="s">
        <v>2601</v>
      </c>
      <c r="D410" s="39"/>
      <c r="E410" s="620"/>
    </row>
    <row r="411" spans="1:10">
      <c r="A411" s="398"/>
      <c r="B411" s="405" t="s">
        <v>2602</v>
      </c>
      <c r="D411" s="39"/>
      <c r="E411" s="620"/>
    </row>
    <row r="412" spans="1:10">
      <c r="A412" s="398"/>
      <c r="B412" s="405" t="s">
        <v>2603</v>
      </c>
      <c r="D412" s="39"/>
      <c r="E412" s="620"/>
    </row>
    <row r="413" spans="1:10">
      <c r="A413" s="398"/>
      <c r="B413" s="405" t="s">
        <v>2604</v>
      </c>
      <c r="D413" s="39"/>
      <c r="E413" s="620"/>
    </row>
    <row r="414" spans="1:10">
      <c r="A414" s="398"/>
      <c r="B414" s="405" t="s">
        <v>2605</v>
      </c>
      <c r="D414" s="39"/>
      <c r="E414" s="620"/>
    </row>
    <row r="415" spans="1:10">
      <c r="A415" s="398"/>
      <c r="B415" s="405" t="s">
        <v>2606</v>
      </c>
      <c r="D415" s="39"/>
      <c r="E415" s="620"/>
    </row>
    <row r="416" spans="1:10">
      <c r="A416" s="398"/>
      <c r="B416" s="405" t="s">
        <v>2607</v>
      </c>
      <c r="C416" s="39" t="s">
        <v>14</v>
      </c>
      <c r="D416" s="633">
        <v>1</v>
      </c>
      <c r="E416" s="530"/>
      <c r="F416" s="72">
        <f>+E416*D416</f>
        <v>0</v>
      </c>
      <c r="G416" s="425">
        <f>+E416*'B.Skupna rekapitulacija'!$C$9</f>
        <v>0</v>
      </c>
      <c r="H416" s="425">
        <f>+G416*D416</f>
        <v>0</v>
      </c>
      <c r="I416" s="427">
        <f>+E416*(1-'B.Skupna rekapitulacija'!$C$9)</f>
        <v>0</v>
      </c>
      <c r="J416" s="426">
        <f>+I416*D416</f>
        <v>0</v>
      </c>
    </row>
    <row r="417" spans="1:10">
      <c r="A417" s="398"/>
      <c r="B417" s="542"/>
      <c r="D417" s="39"/>
      <c r="E417" s="620"/>
    </row>
    <row r="418" spans="1:10">
      <c r="A418" s="398">
        <v>59</v>
      </c>
      <c r="B418" s="405" t="s">
        <v>2608</v>
      </c>
      <c r="D418" s="39"/>
      <c r="E418" s="620"/>
    </row>
    <row r="419" spans="1:10">
      <c r="A419" s="398"/>
      <c r="B419" s="405" t="s">
        <v>2609</v>
      </c>
      <c r="C419" s="39" t="s">
        <v>14</v>
      </c>
      <c r="D419" s="633">
        <v>1</v>
      </c>
      <c r="E419" s="530"/>
      <c r="F419" s="72">
        <f>+E419*D419</f>
        <v>0</v>
      </c>
      <c r="G419" s="425">
        <f>+E419*'B.Skupna rekapitulacija'!$C$9</f>
        <v>0</v>
      </c>
      <c r="H419" s="425">
        <f>+G419*D419</f>
        <v>0</v>
      </c>
      <c r="I419" s="427">
        <f>+E419*(1-'B.Skupna rekapitulacija'!$C$9)</f>
        <v>0</v>
      </c>
      <c r="J419" s="426">
        <f>+I419*D419</f>
        <v>0</v>
      </c>
    </row>
    <row r="420" spans="1:10">
      <c r="A420" s="398"/>
      <c r="B420" s="542"/>
      <c r="D420" s="39"/>
      <c r="E420" s="620"/>
    </row>
    <row r="421" spans="1:10">
      <c r="A421" s="398">
        <v>60</v>
      </c>
      <c r="B421" s="405" t="s">
        <v>2610</v>
      </c>
      <c r="C421" s="39" t="s">
        <v>14</v>
      </c>
      <c r="D421" s="633">
        <v>1</v>
      </c>
      <c r="E421" s="530"/>
      <c r="F421" s="72">
        <f>+E421*D421</f>
        <v>0</v>
      </c>
      <c r="G421" s="425">
        <f>+E421*'B.Skupna rekapitulacija'!$C$9</f>
        <v>0</v>
      </c>
      <c r="H421" s="425">
        <f>+G421*D421</f>
        <v>0</v>
      </c>
      <c r="I421" s="427">
        <f>+E421*(1-'B.Skupna rekapitulacija'!$C$9)</f>
        <v>0</v>
      </c>
      <c r="J421" s="426">
        <f>+I421*D421</f>
        <v>0</v>
      </c>
    </row>
    <row r="422" spans="1:10">
      <c r="A422" s="398"/>
      <c r="B422" s="542"/>
      <c r="D422" s="39"/>
      <c r="E422" s="620"/>
    </row>
    <row r="423" spans="1:10">
      <c r="A423" s="398">
        <v>61</v>
      </c>
      <c r="B423" s="405" t="s">
        <v>2611</v>
      </c>
      <c r="D423" s="39"/>
      <c r="E423" s="620"/>
    </row>
    <row r="424" spans="1:10">
      <c r="A424" s="398"/>
      <c r="B424" s="405" t="s">
        <v>2612</v>
      </c>
      <c r="C424" s="39" t="s">
        <v>14</v>
      </c>
      <c r="D424" s="633">
        <v>1</v>
      </c>
      <c r="E424" s="530"/>
      <c r="F424" s="72">
        <f>+E424*D424</f>
        <v>0</v>
      </c>
      <c r="G424" s="425">
        <f>+E424*'B.Skupna rekapitulacija'!$C$9</f>
        <v>0</v>
      </c>
      <c r="H424" s="425">
        <f>+G424*D424</f>
        <v>0</v>
      </c>
      <c r="I424" s="427">
        <f>+E424*(1-'B.Skupna rekapitulacija'!$C$9)</f>
        <v>0</v>
      </c>
      <c r="J424" s="426">
        <f>+I424*D424</f>
        <v>0</v>
      </c>
    </row>
    <row r="425" spans="1:10">
      <c r="A425" s="398"/>
      <c r="B425" s="542"/>
      <c r="D425" s="39"/>
      <c r="E425" s="620"/>
    </row>
    <row r="426" spans="1:10">
      <c r="A426" s="398">
        <v>62</v>
      </c>
      <c r="B426" s="405" t="s">
        <v>2613</v>
      </c>
      <c r="D426" s="39"/>
      <c r="E426" s="620"/>
    </row>
    <row r="427" spans="1:10">
      <c r="A427" s="398"/>
      <c r="B427" s="405" t="s">
        <v>2614</v>
      </c>
      <c r="C427" s="634" t="s">
        <v>1219</v>
      </c>
      <c r="D427" s="635">
        <v>0.03</v>
      </c>
      <c r="E427" s="636">
        <f>SUM(F10:F424)*D427</f>
        <v>0</v>
      </c>
      <c r="F427" s="331">
        <f>+E427</f>
        <v>0</v>
      </c>
      <c r="G427" s="589">
        <f>+E427*'B.Skupna rekapitulacija'!$C$9</f>
        <v>0</v>
      </c>
      <c r="H427" s="589">
        <f>+G427</f>
        <v>0</v>
      </c>
      <c r="I427" s="590">
        <f>+E427*(1-'B.Skupna rekapitulacija'!$C$9)</f>
        <v>0</v>
      </c>
      <c r="J427" s="591">
        <f>+I427</f>
        <v>0</v>
      </c>
    </row>
    <row r="428" spans="1:10">
      <c r="A428" s="398"/>
      <c r="B428" s="542"/>
      <c r="D428" s="39"/>
      <c r="E428" s="620"/>
    </row>
    <row r="429" spans="1:10">
      <c r="A429" s="398">
        <v>63</v>
      </c>
      <c r="B429" s="405" t="s">
        <v>2615</v>
      </c>
      <c r="D429" s="39"/>
      <c r="E429" s="620"/>
    </row>
    <row r="430" spans="1:10">
      <c r="A430" s="398"/>
      <c r="B430" s="405" t="s">
        <v>2616</v>
      </c>
      <c r="D430" s="39"/>
      <c r="E430" s="620"/>
    </row>
    <row r="431" spans="1:10">
      <c r="A431" s="398"/>
      <c r="B431" s="405" t="s">
        <v>2617</v>
      </c>
      <c r="D431" s="39"/>
      <c r="E431" s="620"/>
    </row>
    <row r="432" spans="1:10">
      <c r="A432" s="398"/>
      <c r="B432" s="405" t="s">
        <v>2618</v>
      </c>
      <c r="C432" s="39" t="s">
        <v>14</v>
      </c>
      <c r="D432" s="633">
        <v>2</v>
      </c>
      <c r="E432" s="530"/>
      <c r="F432" s="72">
        <f>+E432*D432</f>
        <v>0</v>
      </c>
      <c r="G432" s="425">
        <f>+E432*'B.Skupna rekapitulacija'!$C$9</f>
        <v>0</v>
      </c>
      <c r="H432" s="425">
        <f>+G432*D432</f>
        <v>0</v>
      </c>
      <c r="I432" s="427">
        <f>+E432*(1-'B.Skupna rekapitulacija'!$C$9)</f>
        <v>0</v>
      </c>
      <c r="J432" s="426">
        <f>+I432*D432</f>
        <v>0</v>
      </c>
    </row>
    <row r="433" spans="1:10">
      <c r="E433" s="620"/>
    </row>
    <row r="434" spans="1:10" s="147" customFormat="1" ht="20.100000000000001" customHeight="1" thickBot="1">
      <c r="A434" s="201" t="s">
        <v>1567</v>
      </c>
      <c r="B434" s="140" t="s">
        <v>1569</v>
      </c>
      <c r="C434" s="141"/>
      <c r="D434" s="141"/>
      <c r="E434" s="146"/>
      <c r="F434" s="146">
        <f>SUM(F10:F433)</f>
        <v>0</v>
      </c>
      <c r="G434" s="146"/>
      <c r="H434" s="146">
        <f>SUM(H10:H433)</f>
        <v>0</v>
      </c>
      <c r="I434" s="146"/>
      <c r="J434" s="146">
        <f>SUM(J10:J433)</f>
        <v>0</v>
      </c>
    </row>
    <row r="435" spans="1:10" ht="15.75" thickTop="1"/>
  </sheetData>
  <sheetProtection algorithmName="SHA-512" hashValue="8cnmUIMEXlaA3CViov/AzE1ajH1BFN9/xsGkJO/7f0O8pQBgux3QVKy1P4Nu6e1QeneJNVh0ExGM9XkURr2pNg==" saltValue="2RefPaKLH3ZhRiXIjgRksw==" spinCount="100000" sheet="1" objects="1" scenarios="1"/>
  <pageMargins left="0.59055118110236227" right="0.19685039370078741" top="0.74803149606299213" bottom="0.74803149606299213" header="0.31496062992125984" footer="0.31496062992125984"/>
  <pageSetup scale="75" firstPageNumber="105" fitToHeight="0" orientation="landscape" useFirstPageNumber="1" r:id="rId1"/>
  <headerFooter>
    <oddHeader>&amp;L&amp;9ENERGETSKA SANACIJA OBJEKTA VRTEC VRHOVCI ENOTA VRHOVCI, PRI KATERI SE UPOŠTEVAJO OKOLJSKI VIDIKI</oddHeader>
    <oddFooter>&amp;L&amp;A&amp;R&amp;P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J383"/>
  <sheetViews>
    <sheetView showZeros="0" topLeftCell="A2" zoomScaleNormal="100" workbookViewId="0">
      <selection activeCell="M24" sqref="M24"/>
    </sheetView>
  </sheetViews>
  <sheetFormatPr defaultColWidth="9.42578125" defaultRowHeight="15"/>
  <cols>
    <col min="1" max="1" width="10.28515625" style="198" bestFit="1" customWidth="1"/>
    <col min="2" max="2" width="45.5703125" style="29" customWidth="1"/>
    <col min="3" max="3" width="6.42578125" style="70" bestFit="1" customWidth="1"/>
    <col min="4" max="4" width="8.42578125" style="70" customWidth="1"/>
    <col min="5" max="5" width="11.42578125" style="41" bestFit="1" customWidth="1"/>
    <col min="6" max="6" width="16.42578125" style="41" bestFit="1" customWidth="1"/>
    <col min="7" max="7" width="16.5703125" style="29" customWidth="1"/>
    <col min="8" max="8" width="18" style="50" bestFit="1" customWidth="1"/>
    <col min="9" max="9" width="22.5703125" style="29" bestFit="1" customWidth="1"/>
    <col min="10" max="10" width="18" style="29" bestFit="1" customWidth="1"/>
    <col min="11" max="16384" width="9.42578125" style="29"/>
  </cols>
  <sheetData>
    <row r="1" spans="1:10" s="147" customFormat="1" ht="18.75">
      <c r="A1" s="278" t="s">
        <v>1557</v>
      </c>
      <c r="B1" s="74" t="s">
        <v>115</v>
      </c>
      <c r="C1" s="262"/>
      <c r="D1" s="262"/>
      <c r="E1" s="279"/>
      <c r="F1" s="279"/>
      <c r="G1" s="280"/>
      <c r="H1" s="270"/>
      <c r="I1" s="270"/>
      <c r="J1" s="270"/>
    </row>
    <row r="3" spans="1:10" s="147" customFormat="1" ht="18.75">
      <c r="A3" s="271" t="s">
        <v>1572</v>
      </c>
      <c r="B3" s="266" t="s">
        <v>1570</v>
      </c>
      <c r="C3" s="267"/>
      <c r="D3" s="267"/>
      <c r="E3" s="272"/>
      <c r="F3" s="272"/>
      <c r="G3" s="281"/>
      <c r="H3" s="266"/>
      <c r="I3" s="266"/>
      <c r="J3" s="266"/>
    </row>
    <row r="4" spans="1:10">
      <c r="A4" s="196"/>
      <c r="B4" s="50"/>
    </row>
    <row r="5" spans="1:10">
      <c r="A5" s="398"/>
      <c r="B5" s="531" t="s">
        <v>285</v>
      </c>
    </row>
    <row r="6" spans="1:10">
      <c r="A6" s="398" t="s">
        <v>237</v>
      </c>
      <c r="B6" s="405" t="s">
        <v>2289</v>
      </c>
    </row>
    <row r="7" spans="1:10">
      <c r="A7" s="398"/>
      <c r="B7" s="405" t="s">
        <v>2290</v>
      </c>
    </row>
    <row r="8" spans="1:10">
      <c r="A8" s="398"/>
      <c r="B8" s="405" t="s">
        <v>2291</v>
      </c>
    </row>
    <row r="9" spans="1:10">
      <c r="A9" s="398"/>
      <c r="B9" s="405" t="s">
        <v>2624</v>
      </c>
    </row>
    <row r="10" spans="1:10">
      <c r="A10" s="398"/>
      <c r="B10" s="405" t="s">
        <v>2625</v>
      </c>
    </row>
    <row r="11" spans="1:10">
      <c r="A11" s="398"/>
      <c r="B11" s="405" t="s">
        <v>2626</v>
      </c>
    </row>
    <row r="12" spans="1:10">
      <c r="A12" s="398"/>
      <c r="B12" s="405" t="s">
        <v>2627</v>
      </c>
    </row>
    <row r="13" spans="1:10">
      <c r="A13" s="398"/>
      <c r="B13" s="405" t="s">
        <v>2628</v>
      </c>
    </row>
    <row r="14" spans="1:10">
      <c r="A14" s="398"/>
      <c r="B14" s="405" t="s">
        <v>2629</v>
      </c>
    </row>
    <row r="15" spans="1:10">
      <c r="A15" s="398"/>
      <c r="B15" s="405" t="s">
        <v>2630</v>
      </c>
    </row>
    <row r="16" spans="1:10">
      <c r="A16" s="196"/>
      <c r="B16" s="50"/>
    </row>
    <row r="17" spans="1:10" s="39" customFormat="1" ht="12.75">
      <c r="A17" s="422" t="s">
        <v>1514</v>
      </c>
      <c r="B17" s="36" t="s">
        <v>17</v>
      </c>
      <c r="C17" s="37" t="s">
        <v>1515</v>
      </c>
      <c r="D17" s="37" t="s">
        <v>1516</v>
      </c>
      <c r="E17" s="423" t="s">
        <v>1517</v>
      </c>
      <c r="F17" s="38" t="s">
        <v>1518</v>
      </c>
      <c r="G17" s="38" t="s">
        <v>1519</v>
      </c>
      <c r="H17" s="38" t="s">
        <v>1520</v>
      </c>
      <c r="I17" s="424" t="s">
        <v>1521</v>
      </c>
      <c r="J17" s="35" t="s">
        <v>41</v>
      </c>
    </row>
    <row r="18" spans="1:10" s="22" customFormat="1" ht="15" customHeight="1">
      <c r="A18" s="220"/>
      <c r="B18" s="23"/>
      <c r="C18" s="221"/>
      <c r="D18" s="222"/>
      <c r="E18" s="20"/>
      <c r="F18" s="21"/>
      <c r="G18" s="126"/>
      <c r="H18" s="127"/>
    </row>
    <row r="19" spans="1:10" s="22" customFormat="1" ht="15" customHeight="1">
      <c r="A19" s="398">
        <v>1</v>
      </c>
      <c r="B19" s="405" t="s">
        <v>2631</v>
      </c>
      <c r="C19" s="39" t="s">
        <v>15</v>
      </c>
      <c r="D19" s="633">
        <v>42</v>
      </c>
      <c r="E19" s="530"/>
      <c r="F19" s="72">
        <f>+E19*D19</f>
        <v>0</v>
      </c>
      <c r="G19" s="425">
        <f>+E19*'B.Skupna rekapitulacija'!$C$9</f>
        <v>0</v>
      </c>
      <c r="H19" s="425">
        <f>+G19*D19</f>
        <v>0</v>
      </c>
      <c r="I19" s="427">
        <f>+E19*(1-'B.Skupna rekapitulacija'!$C$9)</f>
        <v>0</v>
      </c>
      <c r="J19" s="426">
        <f>+I19*D19</f>
        <v>0</v>
      </c>
    </row>
    <row r="20" spans="1:10" s="22" customFormat="1" ht="15" customHeight="1">
      <c r="A20" s="451" t="s">
        <v>1587</v>
      </c>
      <c r="C20" s="119"/>
      <c r="D20" s="39"/>
      <c r="E20" s="20"/>
      <c r="F20" s="21"/>
      <c r="G20" s="126"/>
      <c r="H20" s="127"/>
    </row>
    <row r="21" spans="1:10" s="22" customFormat="1" ht="15" customHeight="1">
      <c r="A21" s="398"/>
      <c r="B21" s="542"/>
      <c r="C21" s="119"/>
      <c r="D21" s="39"/>
      <c r="E21" s="20"/>
      <c r="F21" s="21"/>
      <c r="G21" s="126"/>
      <c r="H21" s="127"/>
    </row>
    <row r="22" spans="1:10" s="22" customFormat="1" ht="15" customHeight="1">
      <c r="A22" s="398">
        <v>2</v>
      </c>
      <c r="B22" s="405" t="s">
        <v>2632</v>
      </c>
      <c r="C22" s="119"/>
      <c r="D22" s="39"/>
      <c r="E22" s="20"/>
      <c r="F22" s="21"/>
      <c r="G22" s="126"/>
      <c r="H22" s="127"/>
    </row>
    <row r="23" spans="1:10" s="22" customFormat="1" ht="15" customHeight="1">
      <c r="A23" s="398"/>
      <c r="B23" s="405" t="s">
        <v>2633</v>
      </c>
      <c r="C23" s="119"/>
      <c r="D23" s="39"/>
      <c r="E23" s="20"/>
      <c r="F23" s="21"/>
      <c r="G23" s="126"/>
      <c r="H23" s="127"/>
    </row>
    <row r="24" spans="1:10" s="22" customFormat="1" ht="15" customHeight="1">
      <c r="A24" s="398"/>
      <c r="B24" s="405" t="s">
        <v>2634</v>
      </c>
      <c r="C24" s="119"/>
      <c r="D24" s="39"/>
      <c r="E24" s="20"/>
      <c r="F24" s="21"/>
      <c r="G24" s="126"/>
      <c r="H24" s="127"/>
    </row>
    <row r="25" spans="1:10" s="22" customFormat="1" ht="15" customHeight="1">
      <c r="A25" s="398"/>
      <c r="B25" s="405" t="s">
        <v>2635</v>
      </c>
      <c r="C25" s="119"/>
      <c r="D25" s="39"/>
      <c r="E25" s="20"/>
      <c r="F25" s="21"/>
      <c r="G25" s="126"/>
      <c r="H25" s="127"/>
    </row>
    <row r="26" spans="1:10" s="22" customFormat="1" ht="15" customHeight="1">
      <c r="A26" s="398"/>
      <c r="B26" s="405" t="s">
        <v>2636</v>
      </c>
      <c r="C26" s="119"/>
      <c r="D26" s="39"/>
      <c r="E26" s="20"/>
      <c r="F26" s="21"/>
      <c r="G26" s="126"/>
      <c r="H26" s="127"/>
    </row>
    <row r="27" spans="1:10" s="22" customFormat="1" ht="15" customHeight="1">
      <c r="A27" s="398"/>
      <c r="B27" s="405" t="s">
        <v>2637</v>
      </c>
      <c r="C27" s="119"/>
      <c r="D27" s="39"/>
      <c r="E27" s="20"/>
      <c r="F27" s="21"/>
      <c r="G27" s="126"/>
      <c r="H27" s="127"/>
    </row>
    <row r="28" spans="1:10" s="22" customFormat="1" ht="15" customHeight="1">
      <c r="A28" s="398"/>
      <c r="B28" s="405" t="s">
        <v>2638</v>
      </c>
      <c r="C28" s="39" t="s">
        <v>37</v>
      </c>
      <c r="D28" s="633">
        <v>272</v>
      </c>
      <c r="E28" s="530"/>
      <c r="F28" s="72">
        <f t="shared" ref="F28:F32" si="0">+E28*D28</f>
        <v>0</v>
      </c>
      <c r="G28" s="425">
        <f>+E28*'B.Skupna rekapitulacija'!$C$9</f>
        <v>0</v>
      </c>
      <c r="H28" s="425">
        <f t="shared" ref="H28:H32" si="1">+G28*D28</f>
        <v>0</v>
      </c>
      <c r="I28" s="427">
        <f>+E28*(1-'B.Skupna rekapitulacija'!$C$9)</f>
        <v>0</v>
      </c>
      <c r="J28" s="426">
        <f t="shared" ref="J28:J32" si="2">+I28*D28</f>
        <v>0</v>
      </c>
    </row>
    <row r="29" spans="1:10" s="22" customFormat="1" ht="15" customHeight="1">
      <c r="A29" s="398"/>
      <c r="B29" s="405" t="s">
        <v>2639</v>
      </c>
      <c r="C29" s="39" t="s">
        <v>37</v>
      </c>
      <c r="D29" s="633">
        <v>121</v>
      </c>
      <c r="E29" s="530"/>
      <c r="F29" s="72">
        <f t="shared" si="0"/>
        <v>0</v>
      </c>
      <c r="G29" s="425">
        <f>+E29*'B.Skupna rekapitulacija'!$C$9</f>
        <v>0</v>
      </c>
      <c r="H29" s="425">
        <f t="shared" si="1"/>
        <v>0</v>
      </c>
      <c r="I29" s="427">
        <f>+E29*(1-'B.Skupna rekapitulacija'!$C$9)</f>
        <v>0</v>
      </c>
      <c r="J29" s="426">
        <f t="shared" si="2"/>
        <v>0</v>
      </c>
    </row>
    <row r="30" spans="1:10" s="22" customFormat="1" ht="15" customHeight="1">
      <c r="A30" s="398"/>
      <c r="B30" s="405" t="s">
        <v>2407</v>
      </c>
      <c r="C30" s="39" t="s">
        <v>37</v>
      </c>
      <c r="D30" s="633">
        <v>130</v>
      </c>
      <c r="E30" s="530"/>
      <c r="F30" s="72">
        <f t="shared" si="0"/>
        <v>0</v>
      </c>
      <c r="G30" s="425">
        <f>+E30*'B.Skupna rekapitulacija'!$C$9</f>
        <v>0</v>
      </c>
      <c r="H30" s="425">
        <f t="shared" si="1"/>
        <v>0</v>
      </c>
      <c r="I30" s="427">
        <f>+E30*(1-'B.Skupna rekapitulacija'!$C$9)</f>
        <v>0</v>
      </c>
      <c r="J30" s="426">
        <f t="shared" si="2"/>
        <v>0</v>
      </c>
    </row>
    <row r="31" spans="1:10" s="22" customFormat="1" ht="15" customHeight="1">
      <c r="A31" s="398"/>
      <c r="B31" s="405" t="s">
        <v>2522</v>
      </c>
      <c r="C31" s="39" t="s">
        <v>37</v>
      </c>
      <c r="D31" s="633">
        <v>135</v>
      </c>
      <c r="E31" s="530"/>
      <c r="F31" s="72">
        <f t="shared" si="0"/>
        <v>0</v>
      </c>
      <c r="G31" s="425">
        <f>+E31*'B.Skupna rekapitulacija'!$C$9</f>
        <v>0</v>
      </c>
      <c r="H31" s="425">
        <f t="shared" si="1"/>
        <v>0</v>
      </c>
      <c r="I31" s="427">
        <f>+E31*(1-'B.Skupna rekapitulacija'!$C$9)</f>
        <v>0</v>
      </c>
      <c r="J31" s="426">
        <f t="shared" si="2"/>
        <v>0</v>
      </c>
    </row>
    <row r="32" spans="1:10" s="22" customFormat="1" ht="15" customHeight="1">
      <c r="A32" s="398"/>
      <c r="B32" s="405" t="s">
        <v>2569</v>
      </c>
      <c r="C32" s="39" t="s">
        <v>37</v>
      </c>
      <c r="D32" s="633">
        <v>62</v>
      </c>
      <c r="E32" s="530"/>
      <c r="F32" s="72">
        <f t="shared" si="0"/>
        <v>0</v>
      </c>
      <c r="G32" s="425">
        <f>+E32*'B.Skupna rekapitulacija'!$C$9</f>
        <v>0</v>
      </c>
      <c r="H32" s="425">
        <f t="shared" si="1"/>
        <v>0</v>
      </c>
      <c r="I32" s="427">
        <f>+E32*(1-'B.Skupna rekapitulacija'!$C$9)</f>
        <v>0</v>
      </c>
      <c r="J32" s="426">
        <f t="shared" si="2"/>
        <v>0</v>
      </c>
    </row>
    <row r="33" spans="1:10" s="22" customFormat="1" ht="15" customHeight="1">
      <c r="A33" s="398"/>
      <c r="B33" s="542"/>
      <c r="C33" s="119"/>
      <c r="D33" s="39"/>
      <c r="E33" s="20"/>
      <c r="F33" s="21"/>
      <c r="G33" s="126"/>
      <c r="H33" s="127"/>
    </row>
    <row r="34" spans="1:10" s="22" customFormat="1" ht="15" customHeight="1">
      <c r="A34" s="398">
        <v>3</v>
      </c>
      <c r="B34" s="542" t="s">
        <v>2640</v>
      </c>
      <c r="C34" s="119"/>
      <c r="D34" s="39"/>
      <c r="E34" s="20"/>
      <c r="F34" s="21"/>
      <c r="G34" s="126"/>
      <c r="H34" s="127"/>
    </row>
    <row r="35" spans="1:10" s="22" customFormat="1" ht="15" customHeight="1">
      <c r="A35" s="398"/>
      <c r="B35" s="542" t="s">
        <v>2641</v>
      </c>
      <c r="C35" s="119"/>
      <c r="D35" s="39"/>
      <c r="E35" s="20"/>
      <c r="F35" s="21"/>
      <c r="G35" s="126"/>
      <c r="H35" s="127"/>
    </row>
    <row r="36" spans="1:10" s="22" customFormat="1" ht="15" customHeight="1">
      <c r="A36" s="398"/>
      <c r="B36" s="542" t="s">
        <v>2642</v>
      </c>
      <c r="C36" s="119"/>
      <c r="D36" s="39"/>
      <c r="E36" s="20"/>
      <c r="F36" s="21"/>
      <c r="G36" s="126"/>
      <c r="H36" s="127"/>
    </row>
    <row r="37" spans="1:10" s="22" customFormat="1" ht="15" customHeight="1">
      <c r="A37" s="398"/>
      <c r="B37" s="542" t="s">
        <v>2643</v>
      </c>
      <c r="C37" s="119"/>
      <c r="D37" s="39"/>
      <c r="E37" s="20"/>
      <c r="F37" s="21"/>
      <c r="G37" s="126"/>
      <c r="H37" s="127"/>
    </row>
    <row r="38" spans="1:10" s="22" customFormat="1" ht="15" customHeight="1">
      <c r="A38" s="398"/>
      <c r="B38" s="542" t="s">
        <v>2644</v>
      </c>
      <c r="C38" s="119"/>
      <c r="D38" s="39"/>
      <c r="E38" s="20"/>
      <c r="F38" s="21"/>
      <c r="G38" s="126"/>
      <c r="H38" s="127"/>
    </row>
    <row r="39" spans="1:10" s="22" customFormat="1" ht="15" customHeight="1">
      <c r="A39" s="398"/>
      <c r="B39" s="542" t="s">
        <v>2645</v>
      </c>
      <c r="C39" s="119"/>
      <c r="D39" s="39"/>
      <c r="E39" s="20"/>
      <c r="F39" s="21"/>
      <c r="G39" s="126"/>
      <c r="H39" s="127"/>
    </row>
    <row r="40" spans="1:10" s="22" customFormat="1" ht="15" customHeight="1">
      <c r="A40" s="398"/>
      <c r="B40" s="542" t="s">
        <v>2646</v>
      </c>
      <c r="C40" s="119"/>
      <c r="D40" s="39"/>
      <c r="E40" s="20"/>
      <c r="F40" s="21"/>
      <c r="G40" s="126"/>
      <c r="H40" s="127"/>
    </row>
    <row r="41" spans="1:10" s="22" customFormat="1" ht="15" customHeight="1">
      <c r="A41" s="398"/>
      <c r="B41" s="542" t="s">
        <v>2647</v>
      </c>
      <c r="C41" s="119"/>
      <c r="D41" s="39"/>
      <c r="E41" s="20"/>
      <c r="F41" s="21"/>
      <c r="G41" s="126"/>
      <c r="H41" s="127"/>
    </row>
    <row r="42" spans="1:10" s="22" customFormat="1" ht="15" customHeight="1">
      <c r="A42" s="398"/>
      <c r="B42" s="542" t="s">
        <v>2648</v>
      </c>
      <c r="C42" s="119"/>
      <c r="D42" s="39"/>
      <c r="E42" s="20"/>
      <c r="F42" s="21"/>
      <c r="G42" s="126"/>
      <c r="H42" s="127"/>
    </row>
    <row r="43" spans="1:10" s="22" customFormat="1" ht="15" customHeight="1">
      <c r="A43" s="398"/>
      <c r="B43" s="542" t="s">
        <v>2649</v>
      </c>
      <c r="C43" s="119"/>
      <c r="D43" s="39"/>
      <c r="E43" s="20"/>
      <c r="F43" s="21"/>
      <c r="G43" s="126"/>
      <c r="H43" s="127"/>
    </row>
    <row r="44" spans="1:10" s="22" customFormat="1" ht="15" customHeight="1">
      <c r="A44" s="398"/>
      <c r="B44" s="542" t="s">
        <v>2650</v>
      </c>
      <c r="C44" s="119"/>
      <c r="D44" s="39"/>
      <c r="E44" s="20"/>
      <c r="F44" s="21"/>
      <c r="G44" s="126"/>
      <c r="H44" s="127"/>
    </row>
    <row r="45" spans="1:10" s="22" customFormat="1" ht="15" customHeight="1">
      <c r="A45" s="398"/>
      <c r="B45" s="542" t="s">
        <v>2651</v>
      </c>
      <c r="C45" s="119"/>
      <c r="D45" s="39"/>
      <c r="E45" s="20"/>
      <c r="F45" s="21"/>
      <c r="G45" s="126"/>
      <c r="H45" s="127"/>
    </row>
    <row r="46" spans="1:10" s="22" customFormat="1" ht="15" customHeight="1">
      <c r="A46" s="398"/>
      <c r="B46" s="405" t="s">
        <v>2652</v>
      </c>
      <c r="C46" s="39" t="s">
        <v>2465</v>
      </c>
      <c r="D46" s="633">
        <v>5</v>
      </c>
      <c r="E46" s="530"/>
      <c r="F46" s="72">
        <f t="shared" ref="F46:F55" si="3">+E46*D46</f>
        <v>0</v>
      </c>
      <c r="G46" s="425">
        <f>+E46*'B.Skupna rekapitulacija'!$C$9</f>
        <v>0</v>
      </c>
      <c r="H46" s="425">
        <f t="shared" ref="H46:H55" si="4">+G46*D46</f>
        <v>0</v>
      </c>
      <c r="I46" s="427">
        <f>+E46*(1-'B.Skupna rekapitulacija'!$C$9)</f>
        <v>0</v>
      </c>
      <c r="J46" s="426">
        <f t="shared" ref="J46:J55" si="5">+I46*D46</f>
        <v>0</v>
      </c>
    </row>
    <row r="47" spans="1:10" s="22" customFormat="1" ht="15" customHeight="1">
      <c r="A47" s="398"/>
      <c r="B47" s="405" t="s">
        <v>2653</v>
      </c>
      <c r="C47" s="39" t="s">
        <v>2465</v>
      </c>
      <c r="D47" s="633">
        <v>19</v>
      </c>
      <c r="E47" s="530"/>
      <c r="F47" s="72">
        <f t="shared" si="3"/>
        <v>0</v>
      </c>
      <c r="G47" s="425">
        <f>+E47*'B.Skupna rekapitulacija'!$C$9</f>
        <v>0</v>
      </c>
      <c r="H47" s="425">
        <f t="shared" si="4"/>
        <v>0</v>
      </c>
      <c r="I47" s="427">
        <f>+E47*(1-'B.Skupna rekapitulacija'!$C$9)</f>
        <v>0</v>
      </c>
      <c r="J47" s="426">
        <f t="shared" si="5"/>
        <v>0</v>
      </c>
    </row>
    <row r="48" spans="1:10" s="22" customFormat="1" ht="15" customHeight="1">
      <c r="A48" s="398"/>
      <c r="B48" s="405" t="s">
        <v>2654</v>
      </c>
      <c r="C48" s="39" t="s">
        <v>2465</v>
      </c>
      <c r="D48" s="633">
        <v>3</v>
      </c>
      <c r="E48" s="530"/>
      <c r="F48" s="72">
        <f t="shared" si="3"/>
        <v>0</v>
      </c>
      <c r="G48" s="425">
        <f>+E48*'B.Skupna rekapitulacija'!$C$9</f>
        <v>0</v>
      </c>
      <c r="H48" s="425">
        <f t="shared" si="4"/>
        <v>0</v>
      </c>
      <c r="I48" s="427">
        <f>+E48*(1-'B.Skupna rekapitulacija'!$C$9)</f>
        <v>0</v>
      </c>
      <c r="J48" s="426">
        <f t="shared" si="5"/>
        <v>0</v>
      </c>
    </row>
    <row r="49" spans="1:10" s="22" customFormat="1" ht="15" customHeight="1">
      <c r="A49" s="398"/>
      <c r="B49" s="405" t="s">
        <v>2655</v>
      </c>
      <c r="C49" s="39" t="s">
        <v>2465</v>
      </c>
      <c r="D49" s="633">
        <v>3</v>
      </c>
      <c r="E49" s="530"/>
      <c r="F49" s="72">
        <f t="shared" si="3"/>
        <v>0</v>
      </c>
      <c r="G49" s="425">
        <f>+E49*'B.Skupna rekapitulacija'!$C$9</f>
        <v>0</v>
      </c>
      <c r="H49" s="425">
        <f t="shared" si="4"/>
        <v>0</v>
      </c>
      <c r="I49" s="427">
        <f>+E49*(1-'B.Skupna rekapitulacija'!$C$9)</f>
        <v>0</v>
      </c>
      <c r="J49" s="426">
        <f t="shared" si="5"/>
        <v>0</v>
      </c>
    </row>
    <row r="50" spans="1:10" s="22" customFormat="1" ht="15" customHeight="1">
      <c r="A50" s="398"/>
      <c r="B50" s="405" t="s">
        <v>2656</v>
      </c>
      <c r="C50" s="39" t="s">
        <v>2465</v>
      </c>
      <c r="D50" s="633">
        <v>7</v>
      </c>
      <c r="E50" s="530"/>
      <c r="F50" s="72">
        <f t="shared" si="3"/>
        <v>0</v>
      </c>
      <c r="G50" s="425">
        <f>+E50*'B.Skupna rekapitulacija'!$C$9</f>
        <v>0</v>
      </c>
      <c r="H50" s="425">
        <f t="shared" si="4"/>
        <v>0</v>
      </c>
      <c r="I50" s="427">
        <f>+E50*(1-'B.Skupna rekapitulacija'!$C$9)</f>
        <v>0</v>
      </c>
      <c r="J50" s="426">
        <f t="shared" si="5"/>
        <v>0</v>
      </c>
    </row>
    <row r="51" spans="1:10" s="22" customFormat="1" ht="15" customHeight="1">
      <c r="A51" s="398"/>
      <c r="B51" s="405" t="s">
        <v>2657</v>
      </c>
      <c r="C51" s="39" t="s">
        <v>2465</v>
      </c>
      <c r="D51" s="633">
        <v>24</v>
      </c>
      <c r="E51" s="530"/>
      <c r="F51" s="72">
        <f t="shared" si="3"/>
        <v>0</v>
      </c>
      <c r="G51" s="425">
        <f>+E51*'B.Skupna rekapitulacija'!$C$9</f>
        <v>0</v>
      </c>
      <c r="H51" s="425">
        <f t="shared" si="4"/>
        <v>0</v>
      </c>
      <c r="I51" s="427">
        <f>+E51*(1-'B.Skupna rekapitulacija'!$C$9)</f>
        <v>0</v>
      </c>
      <c r="J51" s="426">
        <f t="shared" si="5"/>
        <v>0</v>
      </c>
    </row>
    <row r="52" spans="1:10" s="22" customFormat="1" ht="15" customHeight="1">
      <c r="A52" s="398"/>
      <c r="B52" s="405" t="s">
        <v>2658</v>
      </c>
      <c r="C52" s="39" t="s">
        <v>2465</v>
      </c>
      <c r="D52" s="633">
        <v>3</v>
      </c>
      <c r="E52" s="530"/>
      <c r="F52" s="72">
        <f t="shared" si="3"/>
        <v>0</v>
      </c>
      <c r="G52" s="425">
        <f>+E52*'B.Skupna rekapitulacija'!$C$9</f>
        <v>0</v>
      </c>
      <c r="H52" s="425">
        <f t="shared" si="4"/>
        <v>0</v>
      </c>
      <c r="I52" s="427">
        <f>+E52*(1-'B.Skupna rekapitulacija'!$C$9)</f>
        <v>0</v>
      </c>
      <c r="J52" s="426">
        <f t="shared" si="5"/>
        <v>0</v>
      </c>
    </row>
    <row r="53" spans="1:10" s="22" customFormat="1" ht="15" customHeight="1">
      <c r="A53" s="398"/>
      <c r="B53" s="405" t="s">
        <v>2659</v>
      </c>
      <c r="C53" s="39" t="s">
        <v>2465</v>
      </c>
      <c r="D53" s="633">
        <v>3</v>
      </c>
      <c r="E53" s="530"/>
      <c r="F53" s="72">
        <f t="shared" si="3"/>
        <v>0</v>
      </c>
      <c r="G53" s="425">
        <f>+E53*'B.Skupna rekapitulacija'!$C$9</f>
        <v>0</v>
      </c>
      <c r="H53" s="425">
        <f t="shared" si="4"/>
        <v>0</v>
      </c>
      <c r="I53" s="427">
        <f>+E53*(1-'B.Skupna rekapitulacija'!$C$9)</f>
        <v>0</v>
      </c>
      <c r="J53" s="426">
        <f t="shared" si="5"/>
        <v>0</v>
      </c>
    </row>
    <row r="54" spans="1:10" s="22" customFormat="1" ht="15" customHeight="1">
      <c r="A54" s="398"/>
      <c r="B54" s="405" t="s">
        <v>2660</v>
      </c>
      <c r="C54" s="39" t="s">
        <v>2465</v>
      </c>
      <c r="D54" s="633">
        <v>4</v>
      </c>
      <c r="E54" s="530"/>
      <c r="F54" s="72">
        <f t="shared" si="3"/>
        <v>0</v>
      </c>
      <c r="G54" s="425">
        <f>+E54*'B.Skupna rekapitulacija'!$C$9</f>
        <v>0</v>
      </c>
      <c r="H54" s="425">
        <f t="shared" si="4"/>
        <v>0</v>
      </c>
      <c r="I54" s="427">
        <f>+E54*(1-'B.Skupna rekapitulacija'!$C$9)</f>
        <v>0</v>
      </c>
      <c r="J54" s="426">
        <f t="shared" si="5"/>
        <v>0</v>
      </c>
    </row>
    <row r="55" spans="1:10" s="22" customFormat="1" ht="15" customHeight="1">
      <c r="A55" s="398"/>
      <c r="B55" s="405" t="s">
        <v>2661</v>
      </c>
      <c r="C55" s="39" t="s">
        <v>2465</v>
      </c>
      <c r="D55" s="633">
        <v>2</v>
      </c>
      <c r="E55" s="530"/>
      <c r="F55" s="72">
        <f t="shared" si="3"/>
        <v>0</v>
      </c>
      <c r="G55" s="425">
        <f>+E55*'B.Skupna rekapitulacija'!$C$9</f>
        <v>0</v>
      </c>
      <c r="H55" s="425">
        <f t="shared" si="4"/>
        <v>0</v>
      </c>
      <c r="I55" s="427">
        <f>+E55*(1-'B.Skupna rekapitulacija'!$C$9)</f>
        <v>0</v>
      </c>
      <c r="J55" s="426">
        <f t="shared" si="5"/>
        <v>0</v>
      </c>
    </row>
    <row r="56" spans="1:10" s="22" customFormat="1" ht="15" customHeight="1">
      <c r="A56" s="398"/>
      <c r="B56" s="405"/>
      <c r="C56" s="119"/>
      <c r="D56" s="39"/>
      <c r="E56" s="20"/>
      <c r="F56" s="21"/>
      <c r="G56" s="126"/>
      <c r="H56" s="127"/>
    </row>
    <row r="57" spans="1:10" s="22" customFormat="1" ht="15" customHeight="1">
      <c r="A57" s="398">
        <v>4</v>
      </c>
      <c r="B57" s="542" t="s">
        <v>2662</v>
      </c>
      <c r="C57" s="119"/>
      <c r="D57" s="39"/>
      <c r="E57" s="20"/>
      <c r="F57" s="21"/>
      <c r="G57" s="126"/>
      <c r="H57" s="127"/>
    </row>
    <row r="58" spans="1:10" s="22" customFormat="1" ht="15" customHeight="1">
      <c r="A58" s="398"/>
      <c r="B58" s="542" t="s">
        <v>2663</v>
      </c>
      <c r="C58" s="119"/>
      <c r="D58" s="39"/>
      <c r="E58" s="20"/>
      <c r="F58" s="21"/>
      <c r="G58" s="126"/>
      <c r="H58" s="127"/>
    </row>
    <row r="59" spans="1:10" s="22" customFormat="1" ht="15" customHeight="1">
      <c r="A59" s="398"/>
      <c r="B59" s="542" t="s">
        <v>2664</v>
      </c>
      <c r="C59" s="119"/>
      <c r="D59" s="39"/>
      <c r="E59" s="20"/>
      <c r="F59" s="21"/>
      <c r="G59" s="126"/>
      <c r="H59" s="127"/>
    </row>
    <row r="60" spans="1:10" s="22" customFormat="1" ht="15" customHeight="1">
      <c r="A60" s="398"/>
      <c r="B60" s="542" t="s">
        <v>2665</v>
      </c>
      <c r="C60" s="119"/>
      <c r="D60" s="39"/>
      <c r="E60" s="20"/>
      <c r="F60" s="21"/>
      <c r="G60" s="126"/>
      <c r="H60" s="127"/>
    </row>
    <row r="61" spans="1:10" s="22" customFormat="1" ht="15" customHeight="1">
      <c r="A61" s="398"/>
      <c r="B61" s="542" t="s">
        <v>2724</v>
      </c>
      <c r="C61" s="119"/>
      <c r="D61" s="39"/>
      <c r="E61" s="20"/>
      <c r="F61" s="21"/>
      <c r="G61" s="126"/>
      <c r="H61" s="127"/>
    </row>
    <row r="62" spans="1:10" s="22" customFormat="1" ht="15" customHeight="1">
      <c r="A62" s="398"/>
      <c r="B62" s="542" t="s">
        <v>2666</v>
      </c>
      <c r="C62" s="119"/>
      <c r="D62" s="39"/>
      <c r="E62" s="20"/>
      <c r="F62" s="21"/>
      <c r="G62" s="126"/>
      <c r="H62" s="127"/>
    </row>
    <row r="63" spans="1:10" s="22" customFormat="1" ht="15" customHeight="1">
      <c r="A63" s="398"/>
      <c r="B63" s="542" t="s">
        <v>2725</v>
      </c>
      <c r="C63" s="119"/>
      <c r="D63" s="39"/>
      <c r="E63" s="20"/>
      <c r="F63" s="21"/>
      <c r="G63" s="126"/>
      <c r="H63" s="127"/>
    </row>
    <row r="64" spans="1:10" s="22" customFormat="1" ht="15" customHeight="1">
      <c r="A64" s="398"/>
      <c r="B64" s="542" t="s">
        <v>2667</v>
      </c>
      <c r="C64" s="119"/>
      <c r="D64" s="39"/>
      <c r="E64" s="20"/>
      <c r="F64" s="21"/>
      <c r="G64" s="126"/>
      <c r="H64" s="127"/>
    </row>
    <row r="65" spans="1:10" s="22" customFormat="1" ht="15" customHeight="1">
      <c r="A65" s="398"/>
      <c r="B65" s="542" t="s">
        <v>2668</v>
      </c>
      <c r="C65" s="119"/>
      <c r="D65" s="39"/>
      <c r="E65" s="20"/>
      <c r="F65" s="21"/>
      <c r="G65" s="126"/>
      <c r="H65" s="127"/>
    </row>
    <row r="66" spans="1:10" s="22" customFormat="1" ht="15" customHeight="1">
      <c r="A66" s="398"/>
      <c r="B66" s="542" t="s">
        <v>2669</v>
      </c>
      <c r="C66" s="119"/>
      <c r="D66" s="39"/>
      <c r="E66" s="20"/>
      <c r="F66" s="21"/>
      <c r="G66" s="126"/>
      <c r="H66" s="127"/>
    </row>
    <row r="67" spans="1:10" s="22" customFormat="1" ht="15" customHeight="1">
      <c r="A67" s="398"/>
      <c r="B67" s="542" t="s">
        <v>2670</v>
      </c>
      <c r="C67" s="119"/>
      <c r="D67" s="39"/>
      <c r="E67" s="20"/>
      <c r="F67" s="21"/>
      <c r="G67" s="126"/>
      <c r="H67" s="127"/>
    </row>
    <row r="68" spans="1:10" s="22" customFormat="1" ht="15" customHeight="1">
      <c r="A68" s="398"/>
      <c r="B68" s="405" t="s">
        <v>2726</v>
      </c>
      <c r="C68" s="39" t="s">
        <v>2465</v>
      </c>
      <c r="D68" s="633">
        <v>42</v>
      </c>
      <c r="E68" s="530"/>
      <c r="F68" s="72">
        <f t="shared" ref="F68:F69" si="6">+E68*D68</f>
        <v>0</v>
      </c>
      <c r="G68" s="425">
        <f>+E68*'B.Skupna rekapitulacija'!$C$9</f>
        <v>0</v>
      </c>
      <c r="H68" s="425">
        <f t="shared" ref="H68:H69" si="7">+G68*D68</f>
        <v>0</v>
      </c>
      <c r="I68" s="427">
        <f>+E68*(1-'B.Skupna rekapitulacija'!$C$9)</f>
        <v>0</v>
      </c>
      <c r="J68" s="426">
        <f t="shared" ref="J68:J69" si="8">+I68*D68</f>
        <v>0</v>
      </c>
    </row>
    <row r="69" spans="1:10" s="22" customFormat="1" ht="15" customHeight="1">
      <c r="A69" s="398"/>
      <c r="B69" s="405" t="s">
        <v>2727</v>
      </c>
      <c r="C69" s="39" t="s">
        <v>2465</v>
      </c>
      <c r="D69" s="633">
        <v>27</v>
      </c>
      <c r="E69" s="530"/>
      <c r="F69" s="72">
        <f t="shared" si="6"/>
        <v>0</v>
      </c>
      <c r="G69" s="425">
        <f>+E69*'B.Skupna rekapitulacija'!$C$9</f>
        <v>0</v>
      </c>
      <c r="H69" s="425">
        <f t="shared" si="7"/>
        <v>0</v>
      </c>
      <c r="I69" s="427">
        <f>+E69*(1-'B.Skupna rekapitulacija'!$C$9)</f>
        <v>0</v>
      </c>
      <c r="J69" s="426">
        <f t="shared" si="8"/>
        <v>0</v>
      </c>
    </row>
    <row r="70" spans="1:10" s="22" customFormat="1" ht="15" customHeight="1">
      <c r="A70" s="398"/>
      <c r="B70" s="405"/>
      <c r="C70" s="119"/>
      <c r="D70" s="39"/>
      <c r="E70" s="20"/>
      <c r="F70" s="21"/>
      <c r="G70" s="126"/>
      <c r="H70" s="127"/>
    </row>
    <row r="71" spans="1:10" s="22" customFormat="1" ht="15" customHeight="1">
      <c r="A71" s="398">
        <v>5</v>
      </c>
      <c r="B71" s="542" t="s">
        <v>2671</v>
      </c>
      <c r="C71" s="119"/>
      <c r="D71" s="39"/>
      <c r="E71" s="20"/>
      <c r="F71" s="21"/>
      <c r="G71" s="126"/>
      <c r="H71" s="127"/>
    </row>
    <row r="72" spans="1:10" s="22" customFormat="1" ht="15" customHeight="1">
      <c r="A72" s="398"/>
      <c r="B72" s="542" t="s">
        <v>2672</v>
      </c>
      <c r="C72" s="119"/>
      <c r="D72" s="39"/>
      <c r="E72" s="20"/>
      <c r="F72" s="21"/>
      <c r="G72" s="126"/>
      <c r="H72" s="127"/>
    </row>
    <row r="73" spans="1:10" s="22" customFormat="1" ht="15" customHeight="1">
      <c r="A73" s="398"/>
      <c r="B73" s="542" t="s">
        <v>2673</v>
      </c>
      <c r="C73" s="119"/>
      <c r="D73" s="39"/>
      <c r="E73" s="20"/>
      <c r="F73" s="21"/>
      <c r="G73" s="126"/>
      <c r="H73" s="127"/>
    </row>
    <row r="74" spans="1:10" s="22" customFormat="1" ht="15" customHeight="1">
      <c r="A74" s="398"/>
      <c r="B74" s="542" t="s">
        <v>2674</v>
      </c>
      <c r="C74" s="119"/>
      <c r="D74" s="39"/>
      <c r="E74" s="20"/>
      <c r="F74" s="21"/>
      <c r="G74" s="126"/>
      <c r="H74" s="127"/>
    </row>
    <row r="75" spans="1:10" s="22" customFormat="1" ht="15" customHeight="1">
      <c r="A75" s="398"/>
      <c r="B75" s="542" t="s">
        <v>2675</v>
      </c>
      <c r="C75" s="119"/>
      <c r="D75" s="39"/>
      <c r="E75" s="20"/>
      <c r="F75" s="21"/>
      <c r="G75" s="126"/>
      <c r="H75" s="127"/>
    </row>
    <row r="76" spans="1:10" s="22" customFormat="1" ht="15" customHeight="1">
      <c r="A76" s="398"/>
      <c r="B76" s="542" t="s">
        <v>2728</v>
      </c>
      <c r="C76" s="119"/>
      <c r="D76" s="39"/>
      <c r="E76" s="20"/>
      <c r="F76" s="21"/>
      <c r="G76" s="126"/>
      <c r="H76" s="127"/>
    </row>
    <row r="77" spans="1:10" s="22" customFormat="1" ht="15" customHeight="1">
      <c r="A77" s="398"/>
      <c r="B77" s="542" t="s">
        <v>2676</v>
      </c>
      <c r="C77" s="119"/>
      <c r="D77" s="39"/>
      <c r="E77" s="20"/>
      <c r="F77" s="21"/>
      <c r="G77" s="126"/>
      <c r="H77" s="127"/>
    </row>
    <row r="78" spans="1:10" s="22" customFormat="1" ht="15" customHeight="1">
      <c r="A78" s="398"/>
      <c r="B78" s="542" t="s">
        <v>2677</v>
      </c>
      <c r="C78" s="119"/>
      <c r="D78" s="39"/>
      <c r="E78" s="20"/>
      <c r="F78" s="21"/>
      <c r="G78" s="126"/>
      <c r="H78" s="127"/>
    </row>
    <row r="79" spans="1:10" s="22" customFormat="1" ht="15" customHeight="1">
      <c r="A79" s="398"/>
      <c r="B79" s="542" t="s">
        <v>2678</v>
      </c>
      <c r="C79" s="119"/>
      <c r="D79" s="39"/>
      <c r="E79" s="20"/>
      <c r="F79" s="21"/>
      <c r="G79" s="126"/>
      <c r="H79" s="127"/>
    </row>
    <row r="80" spans="1:10" s="22" customFormat="1" ht="15" customHeight="1">
      <c r="A80" s="398"/>
      <c r="B80" s="542" t="s">
        <v>2679</v>
      </c>
      <c r="C80" s="119"/>
      <c r="D80" s="39"/>
      <c r="E80" s="20"/>
      <c r="F80" s="21"/>
      <c r="G80" s="126"/>
      <c r="H80" s="127"/>
    </row>
    <row r="81" spans="1:10" s="22" customFormat="1" ht="15" customHeight="1">
      <c r="A81" s="398"/>
      <c r="B81" s="405" t="s">
        <v>2729</v>
      </c>
      <c r="C81" s="39" t="s">
        <v>2465</v>
      </c>
      <c r="D81" s="633">
        <v>46</v>
      </c>
      <c r="E81" s="530"/>
      <c r="F81" s="72">
        <f t="shared" ref="F81:F82" si="9">+E81*D81</f>
        <v>0</v>
      </c>
      <c r="G81" s="425">
        <f>+E81*'B.Skupna rekapitulacija'!$C$9</f>
        <v>0</v>
      </c>
      <c r="H81" s="425">
        <f t="shared" ref="H81:H82" si="10">+G81*D81</f>
        <v>0</v>
      </c>
      <c r="I81" s="427">
        <f>+E81*(1-'B.Skupna rekapitulacija'!$C$9)</f>
        <v>0</v>
      </c>
      <c r="J81" s="426">
        <f t="shared" ref="J81:J82" si="11">+I81*D81</f>
        <v>0</v>
      </c>
    </row>
    <row r="82" spans="1:10" s="22" customFormat="1" ht="15" customHeight="1">
      <c r="A82" s="398"/>
      <c r="B82" s="405" t="s">
        <v>2730</v>
      </c>
      <c r="C82" s="39" t="s">
        <v>2465</v>
      </c>
      <c r="D82" s="633">
        <v>27</v>
      </c>
      <c r="E82" s="530"/>
      <c r="F82" s="72">
        <f t="shared" si="9"/>
        <v>0</v>
      </c>
      <c r="G82" s="425">
        <f>+E82*'B.Skupna rekapitulacija'!$C$9</f>
        <v>0</v>
      </c>
      <c r="H82" s="425">
        <f t="shared" si="10"/>
        <v>0</v>
      </c>
      <c r="I82" s="427">
        <f>+E82*(1-'B.Skupna rekapitulacija'!$C$9)</f>
        <v>0</v>
      </c>
      <c r="J82" s="426">
        <f t="shared" si="11"/>
        <v>0</v>
      </c>
    </row>
    <row r="83" spans="1:10" s="22" customFormat="1" ht="15" customHeight="1">
      <c r="A83" s="398"/>
      <c r="B83" s="405"/>
      <c r="C83" s="119"/>
      <c r="D83" s="39"/>
      <c r="E83" s="20"/>
      <c r="F83" s="21"/>
      <c r="G83" s="126"/>
      <c r="H83" s="127"/>
    </row>
    <row r="84" spans="1:10" s="22" customFormat="1" ht="15" customHeight="1">
      <c r="A84" s="398">
        <v>6</v>
      </c>
      <c r="B84" s="542" t="s">
        <v>2680</v>
      </c>
      <c r="C84" s="119"/>
      <c r="D84" s="39"/>
      <c r="E84" s="20"/>
      <c r="F84" s="21"/>
      <c r="G84" s="126"/>
      <c r="H84" s="127"/>
    </row>
    <row r="85" spans="1:10" s="22" customFormat="1" ht="15" customHeight="1">
      <c r="A85" s="398"/>
      <c r="B85" s="542" t="s">
        <v>2681</v>
      </c>
      <c r="C85" s="119"/>
      <c r="D85" s="39"/>
      <c r="E85" s="20"/>
      <c r="F85" s="21"/>
      <c r="G85" s="126"/>
      <c r="H85" s="127"/>
    </row>
    <row r="86" spans="1:10" s="22" customFormat="1" ht="15" customHeight="1">
      <c r="A86" s="398"/>
      <c r="B86" s="542" t="s">
        <v>2682</v>
      </c>
      <c r="C86" s="119"/>
      <c r="D86" s="39"/>
      <c r="E86" s="20"/>
      <c r="F86" s="21"/>
      <c r="G86" s="126"/>
      <c r="H86" s="127"/>
    </row>
    <row r="87" spans="1:10" s="22" customFormat="1" ht="15" customHeight="1">
      <c r="A87" s="398"/>
      <c r="B87" s="542" t="s">
        <v>2683</v>
      </c>
      <c r="C87" s="119"/>
      <c r="D87" s="39"/>
      <c r="E87" s="20"/>
      <c r="F87" s="21"/>
      <c r="G87" s="126"/>
      <c r="H87" s="127"/>
    </row>
    <row r="88" spans="1:10" s="22" customFormat="1" ht="15" customHeight="1">
      <c r="A88" s="398"/>
      <c r="B88" s="542" t="s">
        <v>2684</v>
      </c>
      <c r="C88" s="119"/>
      <c r="D88" s="39"/>
      <c r="E88" s="20"/>
      <c r="F88" s="21"/>
      <c r="G88" s="126"/>
      <c r="H88" s="127"/>
    </row>
    <row r="89" spans="1:10" s="22" customFormat="1" ht="15" customHeight="1">
      <c r="A89" s="398"/>
      <c r="B89" s="542" t="s">
        <v>2685</v>
      </c>
      <c r="C89" s="119"/>
      <c r="D89" s="39"/>
      <c r="E89" s="20"/>
      <c r="F89" s="21"/>
      <c r="G89" s="126"/>
      <c r="H89" s="127"/>
    </row>
    <row r="90" spans="1:10" s="22" customFormat="1" ht="15" customHeight="1">
      <c r="A90" s="398"/>
      <c r="B90" s="542" t="s">
        <v>2686</v>
      </c>
      <c r="C90" s="119"/>
      <c r="D90" s="39"/>
      <c r="E90" s="20"/>
      <c r="F90" s="21"/>
      <c r="G90" s="126"/>
      <c r="H90" s="127"/>
    </row>
    <row r="91" spans="1:10" s="22" customFormat="1" ht="15" customHeight="1">
      <c r="A91" s="398"/>
      <c r="B91" s="542" t="s">
        <v>2687</v>
      </c>
      <c r="C91" s="119"/>
      <c r="D91" s="39"/>
      <c r="E91" s="20"/>
      <c r="F91" s="21"/>
      <c r="G91" s="126"/>
      <c r="H91" s="127"/>
    </row>
    <row r="92" spans="1:10" s="22" customFormat="1" ht="15" customHeight="1">
      <c r="A92" s="398"/>
      <c r="B92" s="542" t="s">
        <v>2688</v>
      </c>
      <c r="C92" s="119"/>
      <c r="D92" s="39"/>
      <c r="E92" s="20"/>
      <c r="F92" s="21"/>
      <c r="G92" s="126"/>
      <c r="H92" s="127"/>
    </row>
    <row r="93" spans="1:10" s="22" customFormat="1" ht="15" customHeight="1">
      <c r="A93" s="398"/>
      <c r="B93" s="542" t="s">
        <v>2689</v>
      </c>
      <c r="C93" s="119"/>
      <c r="D93" s="39"/>
      <c r="E93" s="20"/>
      <c r="F93" s="21"/>
      <c r="G93" s="126"/>
      <c r="H93" s="127"/>
    </row>
    <row r="94" spans="1:10" s="22" customFormat="1" ht="15" customHeight="1">
      <c r="A94" s="398"/>
      <c r="B94" s="542" t="s">
        <v>2731</v>
      </c>
      <c r="C94" s="39" t="s">
        <v>2465</v>
      </c>
      <c r="D94" s="633">
        <v>73</v>
      </c>
      <c r="E94" s="530"/>
      <c r="F94" s="72">
        <f>+E94*D94</f>
        <v>0</v>
      </c>
      <c r="G94" s="425">
        <f>+E94*'B.Skupna rekapitulacija'!$C$9</f>
        <v>0</v>
      </c>
      <c r="H94" s="425">
        <f>+G94*D94</f>
        <v>0</v>
      </c>
      <c r="I94" s="427">
        <f>+E94*(1-'B.Skupna rekapitulacija'!$C$9)</f>
        <v>0</v>
      </c>
      <c r="J94" s="426">
        <f>+I94*D94</f>
        <v>0</v>
      </c>
    </row>
    <row r="95" spans="1:10" s="22" customFormat="1" ht="15" customHeight="1">
      <c r="A95" s="398"/>
      <c r="B95" s="542"/>
      <c r="C95" s="119"/>
      <c r="D95" s="39"/>
      <c r="E95" s="20"/>
      <c r="F95" s="21"/>
      <c r="G95" s="126"/>
      <c r="H95" s="127"/>
    </row>
    <row r="96" spans="1:10" s="22" customFormat="1" ht="15" customHeight="1">
      <c r="A96" s="398">
        <v>7</v>
      </c>
      <c r="B96" s="542" t="s">
        <v>2690</v>
      </c>
      <c r="C96" s="119"/>
      <c r="D96" s="39"/>
      <c r="E96" s="20"/>
      <c r="F96" s="21"/>
      <c r="G96" s="126"/>
      <c r="H96" s="127"/>
    </row>
    <row r="97" spans="1:10" s="22" customFormat="1" ht="15" customHeight="1">
      <c r="A97" s="398"/>
      <c r="B97" s="542" t="s">
        <v>2691</v>
      </c>
      <c r="C97" s="119"/>
      <c r="D97" s="39"/>
      <c r="E97" s="20"/>
      <c r="F97" s="21"/>
      <c r="G97" s="126"/>
      <c r="H97" s="127"/>
    </row>
    <row r="98" spans="1:10" s="22" customFormat="1" ht="15" customHeight="1">
      <c r="A98" s="398"/>
      <c r="B98" s="542" t="s">
        <v>2692</v>
      </c>
      <c r="C98" s="119"/>
      <c r="D98" s="39"/>
      <c r="E98" s="20"/>
      <c r="F98" s="21"/>
      <c r="G98" s="126"/>
      <c r="H98" s="127"/>
    </row>
    <row r="99" spans="1:10" s="22" customFormat="1" ht="15" customHeight="1">
      <c r="A99" s="398"/>
      <c r="B99" s="542" t="s">
        <v>2693</v>
      </c>
      <c r="C99" s="119"/>
      <c r="D99" s="39"/>
      <c r="E99" s="20"/>
      <c r="F99" s="21"/>
      <c r="G99" s="126"/>
      <c r="H99" s="127"/>
    </row>
    <row r="100" spans="1:10" s="22" customFormat="1" ht="15" customHeight="1">
      <c r="A100" s="398"/>
      <c r="B100" s="542" t="s">
        <v>2732</v>
      </c>
      <c r="C100" s="119"/>
      <c r="D100" s="39"/>
      <c r="E100" s="20"/>
      <c r="F100" s="21"/>
      <c r="G100" s="126"/>
      <c r="H100" s="127"/>
    </row>
    <row r="101" spans="1:10" s="22" customFormat="1" ht="15" customHeight="1">
      <c r="A101" s="398"/>
      <c r="B101" s="542" t="s">
        <v>2694</v>
      </c>
      <c r="C101" s="119"/>
      <c r="D101" s="39"/>
      <c r="E101" s="20"/>
      <c r="F101" s="21"/>
      <c r="G101" s="126"/>
      <c r="H101" s="127"/>
    </row>
    <row r="102" spans="1:10" s="22" customFormat="1" ht="15" customHeight="1">
      <c r="A102" s="398"/>
      <c r="B102" s="542" t="s">
        <v>2733</v>
      </c>
      <c r="C102" s="119"/>
      <c r="D102" s="39"/>
      <c r="E102" s="20"/>
      <c r="F102" s="21"/>
      <c r="G102" s="126"/>
      <c r="H102" s="127"/>
    </row>
    <row r="103" spans="1:10" s="22" customFormat="1" ht="15" customHeight="1">
      <c r="A103" s="398"/>
      <c r="B103" s="542" t="s">
        <v>2695</v>
      </c>
      <c r="C103" s="119"/>
      <c r="D103" s="39"/>
      <c r="E103" s="20"/>
      <c r="F103" s="21"/>
      <c r="G103" s="126"/>
      <c r="H103" s="127"/>
    </row>
    <row r="104" spans="1:10" s="22" customFormat="1" ht="15" customHeight="1">
      <c r="A104" s="398"/>
      <c r="B104" s="542" t="s">
        <v>2696</v>
      </c>
      <c r="C104" s="119"/>
      <c r="D104" s="39"/>
      <c r="E104" s="20"/>
      <c r="F104" s="21"/>
      <c r="G104" s="126"/>
      <c r="H104" s="127"/>
    </row>
    <row r="105" spans="1:10" s="22" customFormat="1" ht="15" customHeight="1">
      <c r="A105" s="398"/>
      <c r="B105" s="542" t="s">
        <v>2697</v>
      </c>
      <c r="C105" s="119"/>
      <c r="D105" s="39"/>
      <c r="E105" s="20"/>
      <c r="F105" s="21"/>
      <c r="G105" s="126"/>
      <c r="H105" s="127"/>
    </row>
    <row r="106" spans="1:10" s="22" customFormat="1" ht="15" customHeight="1">
      <c r="A106" s="398"/>
      <c r="B106" s="542" t="s">
        <v>2698</v>
      </c>
      <c r="C106" s="119"/>
      <c r="D106" s="39"/>
      <c r="E106" s="20"/>
      <c r="F106" s="21"/>
      <c r="G106" s="126"/>
      <c r="H106" s="127"/>
    </row>
    <row r="107" spans="1:10" s="22" customFormat="1" ht="15" customHeight="1">
      <c r="A107" s="398"/>
      <c r="B107" s="542" t="s">
        <v>2679</v>
      </c>
      <c r="C107" s="119"/>
      <c r="D107" s="39"/>
      <c r="E107" s="20"/>
      <c r="F107" s="21"/>
      <c r="G107" s="126"/>
      <c r="H107" s="127"/>
    </row>
    <row r="108" spans="1:10" s="22" customFormat="1" ht="15" customHeight="1">
      <c r="A108" s="398"/>
      <c r="B108" s="405" t="s">
        <v>2734</v>
      </c>
      <c r="C108" s="39" t="s">
        <v>2465</v>
      </c>
      <c r="D108" s="633">
        <v>4</v>
      </c>
      <c r="E108" s="530"/>
      <c r="F108" s="72">
        <f>+E108*D108</f>
        <v>0</v>
      </c>
      <c r="G108" s="425">
        <f>+E108*'B.Skupna rekapitulacija'!$C$9</f>
        <v>0</v>
      </c>
      <c r="H108" s="425">
        <f>+G108*D108</f>
        <v>0</v>
      </c>
      <c r="I108" s="427">
        <f>+E108*(1-'B.Skupna rekapitulacija'!$C$9)</f>
        <v>0</v>
      </c>
      <c r="J108" s="426">
        <f>+I108*D108</f>
        <v>0</v>
      </c>
    </row>
    <row r="109" spans="1:10" s="22" customFormat="1" ht="15" customHeight="1">
      <c r="A109" s="398"/>
      <c r="B109" s="542"/>
      <c r="C109" s="119"/>
      <c r="D109" s="39"/>
      <c r="E109" s="20"/>
      <c r="F109" s="21"/>
      <c r="G109" s="126"/>
      <c r="H109" s="127"/>
    </row>
    <row r="110" spans="1:10" s="22" customFormat="1" ht="15" customHeight="1">
      <c r="A110" s="398">
        <v>8</v>
      </c>
      <c r="B110" s="542" t="s">
        <v>2699</v>
      </c>
      <c r="C110" s="119"/>
      <c r="D110" s="39"/>
      <c r="E110" s="20"/>
      <c r="F110" s="21"/>
      <c r="G110" s="126"/>
      <c r="H110" s="127"/>
    </row>
    <row r="111" spans="1:10" s="22" customFormat="1" ht="15" customHeight="1">
      <c r="A111" s="398"/>
      <c r="B111" s="542" t="s">
        <v>2700</v>
      </c>
      <c r="C111" s="119"/>
      <c r="D111" s="39"/>
      <c r="E111" s="20"/>
      <c r="F111" s="21"/>
      <c r="G111" s="126"/>
      <c r="H111" s="127"/>
    </row>
    <row r="112" spans="1:10" s="22" customFormat="1" ht="15" customHeight="1">
      <c r="A112" s="398"/>
      <c r="B112" s="542" t="s">
        <v>2701</v>
      </c>
      <c r="C112" s="119"/>
      <c r="D112" s="39"/>
      <c r="E112" s="20"/>
      <c r="F112" s="21"/>
      <c r="G112" s="126"/>
      <c r="H112" s="127"/>
    </row>
    <row r="113" spans="1:10" s="22" customFormat="1" ht="15" customHeight="1">
      <c r="A113" s="398"/>
      <c r="B113" s="542" t="s">
        <v>2702</v>
      </c>
      <c r="C113" s="119"/>
      <c r="D113" s="39"/>
      <c r="E113" s="20"/>
      <c r="F113" s="21"/>
      <c r="G113" s="126"/>
      <c r="H113" s="127"/>
    </row>
    <row r="114" spans="1:10" s="22" customFormat="1" ht="15" customHeight="1">
      <c r="A114" s="398"/>
      <c r="B114" s="542" t="s">
        <v>2703</v>
      </c>
      <c r="C114" s="119"/>
      <c r="D114" s="39"/>
      <c r="E114" s="20"/>
      <c r="F114" s="21"/>
      <c r="G114" s="126"/>
      <c r="H114" s="127"/>
    </row>
    <row r="115" spans="1:10" s="22" customFormat="1" ht="15" customHeight="1">
      <c r="A115" s="398"/>
      <c r="B115" s="542" t="s">
        <v>2704</v>
      </c>
      <c r="C115" s="119"/>
      <c r="D115" s="39"/>
      <c r="E115" s="20"/>
      <c r="F115" s="21"/>
      <c r="G115" s="126"/>
      <c r="H115" s="127"/>
    </row>
    <row r="116" spans="1:10" s="22" customFormat="1" ht="15" customHeight="1">
      <c r="A116" s="398"/>
      <c r="B116" s="542" t="s">
        <v>2705</v>
      </c>
      <c r="C116" s="119"/>
      <c r="D116" s="39"/>
      <c r="E116" s="20"/>
      <c r="F116" s="21"/>
      <c r="G116" s="126"/>
      <c r="H116" s="127"/>
    </row>
    <row r="117" spans="1:10" s="22" customFormat="1" ht="15" customHeight="1">
      <c r="A117" s="398"/>
      <c r="B117" s="542" t="s">
        <v>2706</v>
      </c>
      <c r="C117" s="119"/>
      <c r="D117" s="39"/>
      <c r="E117" s="20"/>
      <c r="F117" s="21"/>
      <c r="G117" s="126"/>
      <c r="H117" s="127"/>
    </row>
    <row r="118" spans="1:10" s="22" customFormat="1" ht="15" customHeight="1">
      <c r="A118" s="398"/>
      <c r="B118" s="542" t="s">
        <v>2707</v>
      </c>
      <c r="C118" s="119"/>
      <c r="D118" s="39"/>
      <c r="E118" s="20"/>
      <c r="F118" s="21"/>
      <c r="G118" s="126"/>
      <c r="H118" s="127"/>
    </row>
    <row r="119" spans="1:10" s="22" customFormat="1" ht="15" customHeight="1">
      <c r="A119" s="398"/>
      <c r="B119" s="542" t="s">
        <v>2708</v>
      </c>
      <c r="C119" s="119"/>
      <c r="D119" s="39"/>
      <c r="E119" s="20"/>
      <c r="F119" s="21"/>
      <c r="G119" s="126"/>
      <c r="H119" s="127"/>
    </row>
    <row r="120" spans="1:10" s="22" customFormat="1" ht="15" customHeight="1">
      <c r="A120" s="398"/>
      <c r="B120" s="405" t="s">
        <v>2709</v>
      </c>
      <c r="C120" s="39" t="s">
        <v>37</v>
      </c>
      <c r="D120" s="633">
        <v>30</v>
      </c>
      <c r="E120" s="530"/>
      <c r="F120" s="72">
        <f>+E120*D120</f>
        <v>0</v>
      </c>
      <c r="G120" s="425">
        <f>+E120*'B.Skupna rekapitulacija'!$C$9</f>
        <v>0</v>
      </c>
      <c r="H120" s="425">
        <f>+G120*D120</f>
        <v>0</v>
      </c>
      <c r="I120" s="427">
        <f>+E120*(1-'B.Skupna rekapitulacija'!$C$9)</f>
        <v>0</v>
      </c>
      <c r="J120" s="426">
        <f>+I120*D120</f>
        <v>0</v>
      </c>
    </row>
    <row r="121" spans="1:10" s="22" customFormat="1" ht="15" customHeight="1">
      <c r="A121" s="398"/>
      <c r="B121" s="542"/>
      <c r="C121" s="119"/>
      <c r="D121" s="39"/>
      <c r="E121" s="20"/>
      <c r="F121" s="21"/>
      <c r="G121" s="126"/>
      <c r="H121" s="127"/>
    </row>
    <row r="122" spans="1:10" s="22" customFormat="1" ht="15" customHeight="1">
      <c r="A122" s="398">
        <v>9</v>
      </c>
      <c r="B122" s="405" t="s">
        <v>2710</v>
      </c>
      <c r="C122" s="119"/>
      <c r="D122" s="39"/>
      <c r="E122" s="20"/>
      <c r="F122" s="21"/>
      <c r="G122" s="126"/>
      <c r="H122" s="127"/>
    </row>
    <row r="123" spans="1:10" s="22" customFormat="1" ht="15" customHeight="1">
      <c r="A123" s="39"/>
      <c r="B123" s="542" t="s">
        <v>2711</v>
      </c>
      <c r="C123" s="119"/>
      <c r="D123" s="39"/>
      <c r="E123" s="20"/>
      <c r="F123" s="21"/>
      <c r="G123" s="126"/>
      <c r="H123" s="127"/>
    </row>
    <row r="124" spans="1:10" s="22" customFormat="1" ht="15" customHeight="1">
      <c r="A124" s="398"/>
      <c r="B124" s="542" t="s">
        <v>2712</v>
      </c>
      <c r="C124" s="39" t="s">
        <v>1467</v>
      </c>
      <c r="D124" s="633">
        <v>650</v>
      </c>
      <c r="E124" s="530"/>
      <c r="F124" s="72">
        <f>+E124*D124</f>
        <v>0</v>
      </c>
      <c r="G124" s="425">
        <f>+E124*'B.Skupna rekapitulacija'!$C$9</f>
        <v>0</v>
      </c>
      <c r="H124" s="425">
        <f>+G124*D124</f>
        <v>0</v>
      </c>
      <c r="I124" s="427">
        <f>+E124*(1-'B.Skupna rekapitulacija'!$C$9)</f>
        <v>0</v>
      </c>
      <c r="J124" s="426">
        <f>+I124*D124</f>
        <v>0</v>
      </c>
    </row>
    <row r="125" spans="1:10" s="22" customFormat="1" ht="15" customHeight="1">
      <c r="A125" s="39"/>
      <c r="B125" s="542"/>
      <c r="C125" s="119"/>
      <c r="D125" s="39"/>
      <c r="E125" s="20"/>
      <c r="F125" s="21"/>
      <c r="G125" s="126"/>
      <c r="H125" s="127"/>
    </row>
    <row r="126" spans="1:10" s="22" customFormat="1" ht="15" customHeight="1">
      <c r="A126" s="398">
        <v>10</v>
      </c>
      <c r="B126" s="405" t="s">
        <v>2713</v>
      </c>
      <c r="C126" s="39" t="s">
        <v>2465</v>
      </c>
      <c r="D126" s="633">
        <v>16</v>
      </c>
      <c r="E126" s="530"/>
      <c r="F126" s="72">
        <f>+E126*D126</f>
        <v>0</v>
      </c>
      <c r="G126" s="425">
        <f>+E126*'B.Skupna rekapitulacija'!$C$9</f>
        <v>0</v>
      </c>
      <c r="H126" s="425">
        <f>+G126*D126</f>
        <v>0</v>
      </c>
      <c r="I126" s="427">
        <f>+E126*(1-'B.Skupna rekapitulacija'!$C$9)</f>
        <v>0</v>
      </c>
      <c r="J126" s="426">
        <f>+I126*D126</f>
        <v>0</v>
      </c>
    </row>
    <row r="127" spans="1:10" s="22" customFormat="1" ht="15" customHeight="1">
      <c r="A127" s="398"/>
      <c r="B127" s="542"/>
      <c r="C127" s="119"/>
      <c r="D127" s="39"/>
      <c r="E127" s="20"/>
      <c r="F127" s="21"/>
      <c r="G127" s="126"/>
      <c r="H127" s="127"/>
    </row>
    <row r="128" spans="1:10" s="22" customFormat="1" ht="15" customHeight="1">
      <c r="A128" s="398">
        <v>11</v>
      </c>
      <c r="B128" s="405" t="s">
        <v>2714</v>
      </c>
      <c r="C128" s="119"/>
      <c r="D128" s="39"/>
      <c r="E128" s="20"/>
      <c r="F128" s="21"/>
      <c r="G128" s="126"/>
      <c r="H128" s="127"/>
    </row>
    <row r="129" spans="1:10" s="22" customFormat="1" ht="15" customHeight="1">
      <c r="A129" s="398"/>
      <c r="B129" s="405" t="s">
        <v>2715</v>
      </c>
      <c r="C129" s="119"/>
      <c r="D129" s="39"/>
      <c r="E129" s="20"/>
      <c r="F129" s="21"/>
      <c r="G129" s="126"/>
      <c r="H129" s="127"/>
    </row>
    <row r="130" spans="1:10" s="22" customFormat="1" ht="15" customHeight="1">
      <c r="A130" s="398"/>
      <c r="B130" s="405" t="s">
        <v>2716</v>
      </c>
      <c r="C130" s="39" t="s">
        <v>16</v>
      </c>
      <c r="D130" s="633">
        <v>160</v>
      </c>
      <c r="E130" s="530"/>
      <c r="F130" s="72">
        <f>+E130*D130</f>
        <v>0</v>
      </c>
      <c r="G130" s="425">
        <f>+E130*'B.Skupna rekapitulacija'!$C$9</f>
        <v>0</v>
      </c>
      <c r="H130" s="425">
        <f>+G130*D130</f>
        <v>0</v>
      </c>
      <c r="I130" s="427">
        <f>+E130*(1-'B.Skupna rekapitulacija'!$C$9)</f>
        <v>0</v>
      </c>
      <c r="J130" s="426">
        <f>+I130*D130</f>
        <v>0</v>
      </c>
    </row>
    <row r="131" spans="1:10" s="22" customFormat="1" ht="15" customHeight="1">
      <c r="A131" s="398"/>
      <c r="B131" s="542"/>
      <c r="C131" s="119"/>
      <c r="D131" s="39"/>
      <c r="E131" s="20"/>
      <c r="F131" s="21"/>
      <c r="G131" s="126"/>
      <c r="H131" s="127"/>
    </row>
    <row r="132" spans="1:10" s="22" customFormat="1" ht="15" customHeight="1">
      <c r="A132" s="398">
        <v>12</v>
      </c>
      <c r="B132" s="405" t="s">
        <v>2717</v>
      </c>
      <c r="C132" s="119"/>
      <c r="D132" s="39"/>
      <c r="E132" s="20"/>
      <c r="F132" s="21"/>
      <c r="G132" s="126"/>
      <c r="H132" s="127"/>
    </row>
    <row r="133" spans="1:10" s="22" customFormat="1" ht="15" customHeight="1">
      <c r="A133" s="398"/>
      <c r="B133" s="405" t="s">
        <v>2718</v>
      </c>
      <c r="C133" s="39" t="s">
        <v>2719</v>
      </c>
      <c r="D133" s="633">
        <v>1</v>
      </c>
      <c r="E133" s="530"/>
      <c r="F133" s="72">
        <f>+E133*D133</f>
        <v>0</v>
      </c>
      <c r="G133" s="425">
        <f>+E133*'B.Skupna rekapitulacija'!$C$9</f>
        <v>0</v>
      </c>
      <c r="H133" s="425">
        <f>+G133*D133</f>
        <v>0</v>
      </c>
      <c r="I133" s="427">
        <f>+E133*(1-'B.Skupna rekapitulacija'!$C$9)</f>
        <v>0</v>
      </c>
      <c r="J133" s="426">
        <f>+I133*D133</f>
        <v>0</v>
      </c>
    </row>
    <row r="134" spans="1:10" s="22" customFormat="1" ht="15" customHeight="1">
      <c r="A134" s="398"/>
      <c r="B134" s="405"/>
      <c r="C134" s="119"/>
      <c r="D134" s="39"/>
      <c r="E134" s="20"/>
      <c r="F134" s="21"/>
      <c r="G134" s="126"/>
      <c r="H134" s="127"/>
    </row>
    <row r="135" spans="1:10" s="22" customFormat="1" ht="15" customHeight="1">
      <c r="A135" s="398">
        <v>13</v>
      </c>
      <c r="B135" s="405" t="s">
        <v>2720</v>
      </c>
      <c r="C135" s="119"/>
      <c r="D135" s="39"/>
      <c r="E135" s="20"/>
      <c r="F135" s="21"/>
      <c r="G135" s="126"/>
      <c r="H135" s="127"/>
    </row>
    <row r="136" spans="1:10" s="22" customFormat="1" ht="15" customHeight="1">
      <c r="A136" s="398"/>
      <c r="B136" s="405" t="s">
        <v>2721</v>
      </c>
      <c r="C136" s="119"/>
      <c r="D136" s="39"/>
      <c r="E136" s="20"/>
      <c r="F136" s="21"/>
      <c r="G136" s="126"/>
      <c r="H136" s="127"/>
    </row>
    <row r="137" spans="1:10" s="22" customFormat="1" ht="15" customHeight="1">
      <c r="A137" s="398"/>
      <c r="B137" s="405" t="s">
        <v>2722</v>
      </c>
      <c r="C137" s="39" t="s">
        <v>2719</v>
      </c>
      <c r="D137" s="633">
        <v>1</v>
      </c>
      <c r="E137" s="530"/>
      <c r="F137" s="72">
        <f>+E137*D137</f>
        <v>0</v>
      </c>
      <c r="G137" s="425">
        <f>+E137*'B.Skupna rekapitulacija'!$C$9</f>
        <v>0</v>
      </c>
      <c r="H137" s="425">
        <f>+G137*D137</f>
        <v>0</v>
      </c>
      <c r="I137" s="427">
        <f>+E137*(1-'B.Skupna rekapitulacija'!$C$9)</f>
        <v>0</v>
      </c>
      <c r="J137" s="426">
        <f>+I137*D137</f>
        <v>0</v>
      </c>
    </row>
    <row r="138" spans="1:10" s="22" customFormat="1" ht="15" customHeight="1">
      <c r="A138" s="398"/>
      <c r="B138" s="542"/>
      <c r="C138" s="119"/>
      <c r="D138" s="39"/>
      <c r="E138" s="20"/>
      <c r="F138" s="21"/>
      <c r="G138" s="126"/>
      <c r="H138" s="127"/>
    </row>
    <row r="139" spans="1:10" s="22" customFormat="1" ht="15" customHeight="1">
      <c r="A139" s="398">
        <v>14</v>
      </c>
      <c r="B139" s="405" t="s">
        <v>2723</v>
      </c>
      <c r="C139" s="39" t="s">
        <v>15</v>
      </c>
      <c r="D139" s="633">
        <v>146</v>
      </c>
      <c r="E139" s="530"/>
      <c r="F139" s="72">
        <f>+E139*D139</f>
        <v>0</v>
      </c>
      <c r="G139" s="425">
        <f>+E139*'B.Skupna rekapitulacija'!$C$9</f>
        <v>0</v>
      </c>
      <c r="H139" s="425">
        <f>+G139*D139</f>
        <v>0</v>
      </c>
      <c r="I139" s="427">
        <f>+E139*(1-'B.Skupna rekapitulacija'!$C$9)</f>
        <v>0</v>
      </c>
      <c r="J139" s="426">
        <f>+I139*D139</f>
        <v>0</v>
      </c>
    </row>
    <row r="140" spans="1:10" s="22" customFormat="1" ht="15" customHeight="1">
      <c r="A140" s="220"/>
      <c r="B140" s="23"/>
      <c r="C140" s="221"/>
      <c r="D140" s="222"/>
      <c r="E140" s="20"/>
      <c r="F140" s="21"/>
      <c r="G140" s="126"/>
      <c r="H140" s="127"/>
    </row>
    <row r="141" spans="1:10" s="147" customFormat="1" ht="20.100000000000001" customHeight="1" thickBot="1">
      <c r="A141" s="201" t="s">
        <v>1572</v>
      </c>
      <c r="B141" s="140" t="s">
        <v>1571</v>
      </c>
      <c r="C141" s="141"/>
      <c r="D141" s="141"/>
      <c r="E141" s="146"/>
      <c r="F141" s="146">
        <f>SUM(F18:F140)</f>
        <v>0</v>
      </c>
      <c r="G141" s="146"/>
      <c r="H141" s="146">
        <f>SUM(H18:H140)</f>
        <v>0</v>
      </c>
      <c r="I141" s="146"/>
      <c r="J141" s="146">
        <f>SUM(J18:J140)</f>
        <v>0</v>
      </c>
    </row>
    <row r="142" spans="1:10" s="22" customFormat="1" ht="15" customHeight="1" thickTop="1">
      <c r="A142" s="220"/>
      <c r="B142" s="23"/>
      <c r="C142" s="221"/>
      <c r="D142" s="222"/>
      <c r="E142" s="20"/>
      <c r="F142" s="21"/>
      <c r="G142" s="126"/>
      <c r="H142" s="127"/>
    </row>
    <row r="143" spans="1:10" s="22" customFormat="1" ht="15" customHeight="1">
      <c r="A143" s="220"/>
      <c r="B143" s="23"/>
      <c r="C143" s="221"/>
      <c r="D143" s="222"/>
      <c r="E143" s="20"/>
      <c r="F143" s="21"/>
      <c r="G143" s="126"/>
      <c r="H143" s="127"/>
    </row>
    <row r="144" spans="1:10" s="22" customFormat="1" ht="15" customHeight="1">
      <c r="A144" s="220"/>
      <c r="B144" s="23"/>
      <c r="C144" s="221"/>
      <c r="D144" s="222"/>
      <c r="E144" s="20"/>
      <c r="F144" s="21"/>
      <c r="G144" s="126"/>
      <c r="H144" s="127"/>
    </row>
    <row r="145" spans="1:8" s="22" customFormat="1" ht="15" customHeight="1">
      <c r="A145" s="220"/>
      <c r="B145" s="23"/>
      <c r="C145" s="221"/>
      <c r="D145" s="222"/>
      <c r="E145" s="20"/>
      <c r="F145" s="21"/>
      <c r="G145" s="126"/>
      <c r="H145" s="127"/>
    </row>
    <row r="146" spans="1:8" s="22" customFormat="1" ht="15" customHeight="1">
      <c r="A146" s="220"/>
      <c r="B146" s="23"/>
      <c r="C146" s="221"/>
      <c r="D146" s="222"/>
      <c r="E146" s="20"/>
      <c r="F146" s="21"/>
      <c r="G146" s="126"/>
      <c r="H146" s="127"/>
    </row>
    <row r="147" spans="1:8" s="22" customFormat="1" ht="15" customHeight="1">
      <c r="A147" s="220"/>
      <c r="B147" s="23"/>
      <c r="C147" s="221"/>
      <c r="D147" s="222"/>
      <c r="E147" s="20"/>
      <c r="F147" s="21"/>
      <c r="G147" s="126"/>
      <c r="H147" s="127"/>
    </row>
    <row r="148" spans="1:8" s="22" customFormat="1" ht="15" customHeight="1">
      <c r="A148" s="220"/>
      <c r="B148" s="23"/>
      <c r="C148" s="221"/>
      <c r="D148" s="222"/>
      <c r="E148" s="20"/>
      <c r="F148" s="21"/>
      <c r="G148" s="126"/>
      <c r="H148" s="127"/>
    </row>
    <row r="149" spans="1:8" s="22" customFormat="1" ht="15" customHeight="1">
      <c r="A149" s="220"/>
      <c r="B149" s="23"/>
      <c r="C149" s="221"/>
      <c r="D149" s="222"/>
      <c r="E149" s="20"/>
      <c r="F149" s="21"/>
      <c r="G149" s="126"/>
      <c r="H149" s="127"/>
    </row>
    <row r="150" spans="1:8" s="22" customFormat="1" ht="15" customHeight="1">
      <c r="A150" s="220"/>
      <c r="B150" s="23"/>
      <c r="C150" s="221"/>
      <c r="D150" s="222"/>
      <c r="E150" s="20"/>
      <c r="F150" s="21"/>
      <c r="G150" s="126"/>
      <c r="H150" s="127"/>
    </row>
    <row r="151" spans="1:8" s="22" customFormat="1" ht="15" customHeight="1">
      <c r="A151" s="220"/>
      <c r="B151" s="23"/>
      <c r="C151" s="221"/>
      <c r="D151" s="222"/>
      <c r="E151" s="20"/>
      <c r="F151" s="21"/>
      <c r="G151" s="126"/>
      <c r="H151" s="127"/>
    </row>
    <row r="152" spans="1:8" s="22" customFormat="1" ht="15" customHeight="1">
      <c r="A152" s="220"/>
      <c r="B152" s="23"/>
      <c r="C152" s="221"/>
      <c r="D152" s="222"/>
      <c r="E152" s="20"/>
      <c r="F152" s="21"/>
      <c r="G152" s="126"/>
      <c r="H152" s="127"/>
    </row>
    <row r="153" spans="1:8" s="22" customFormat="1" ht="15" customHeight="1">
      <c r="A153" s="220"/>
      <c r="B153" s="23"/>
      <c r="C153" s="221"/>
      <c r="D153" s="222"/>
      <c r="E153" s="20"/>
      <c r="F153" s="21"/>
      <c r="G153" s="126"/>
      <c r="H153" s="127"/>
    </row>
    <row r="154" spans="1:8" s="22" customFormat="1" ht="15" customHeight="1">
      <c r="A154" s="220"/>
      <c r="B154" s="23"/>
      <c r="C154" s="221"/>
      <c r="D154" s="222"/>
      <c r="E154" s="20"/>
      <c r="F154" s="21"/>
      <c r="G154" s="126"/>
      <c r="H154" s="127"/>
    </row>
    <row r="155" spans="1:8" s="22" customFormat="1" ht="15" customHeight="1">
      <c r="A155" s="220"/>
      <c r="B155" s="23"/>
      <c r="C155" s="221"/>
      <c r="D155" s="222"/>
      <c r="E155" s="20"/>
      <c r="F155" s="21"/>
      <c r="G155" s="126"/>
      <c r="H155" s="127"/>
    </row>
    <row r="156" spans="1:8" s="22" customFormat="1" ht="15" customHeight="1">
      <c r="A156" s="220"/>
      <c r="B156" s="23"/>
      <c r="C156" s="221"/>
      <c r="D156" s="222"/>
      <c r="E156" s="20"/>
      <c r="F156" s="21"/>
      <c r="G156" s="126"/>
      <c r="H156" s="127"/>
    </row>
    <row r="157" spans="1:8" s="22" customFormat="1" ht="15" customHeight="1">
      <c r="A157" s="220"/>
      <c r="B157" s="23"/>
      <c r="C157" s="221"/>
      <c r="D157" s="222"/>
      <c r="E157" s="20"/>
      <c r="F157" s="21"/>
      <c r="G157" s="126"/>
      <c r="H157" s="127"/>
    </row>
    <row r="158" spans="1:8" s="22" customFormat="1" ht="15" customHeight="1">
      <c r="A158" s="220"/>
      <c r="B158" s="23"/>
      <c r="C158" s="221"/>
      <c r="D158" s="222"/>
      <c r="E158" s="20"/>
      <c r="F158" s="21"/>
      <c r="G158" s="126"/>
      <c r="H158" s="127"/>
    </row>
    <row r="159" spans="1:8" s="22" customFormat="1" ht="15" customHeight="1">
      <c r="A159" s="220"/>
      <c r="B159" s="23"/>
      <c r="C159" s="221"/>
      <c r="D159" s="222"/>
      <c r="E159" s="20"/>
      <c r="F159" s="21"/>
      <c r="G159" s="126"/>
      <c r="H159" s="127"/>
    </row>
    <row r="160" spans="1:8" s="22" customFormat="1" ht="15" customHeight="1">
      <c r="A160" s="220"/>
      <c r="B160" s="23"/>
      <c r="C160" s="221"/>
      <c r="D160" s="222"/>
      <c r="E160" s="20"/>
      <c r="F160" s="21"/>
      <c r="G160" s="126"/>
      <c r="H160" s="127"/>
    </row>
    <row r="161" spans="1:8" s="22" customFormat="1" ht="15" customHeight="1">
      <c r="A161" s="220"/>
      <c r="B161" s="23"/>
      <c r="C161" s="221"/>
      <c r="D161" s="222"/>
      <c r="E161" s="20"/>
      <c r="F161" s="21"/>
      <c r="G161" s="126"/>
      <c r="H161" s="127"/>
    </row>
    <row r="162" spans="1:8" s="22" customFormat="1" ht="15" customHeight="1">
      <c r="A162" s="220"/>
      <c r="B162" s="23"/>
      <c r="C162" s="221"/>
      <c r="D162" s="222"/>
      <c r="E162" s="20"/>
      <c r="F162" s="21"/>
      <c r="G162" s="126"/>
      <c r="H162" s="127"/>
    </row>
    <row r="163" spans="1:8" s="22" customFormat="1" ht="15" customHeight="1">
      <c r="A163" s="220"/>
      <c r="B163" s="23"/>
      <c r="C163" s="221"/>
      <c r="D163" s="222"/>
      <c r="E163" s="20"/>
      <c r="F163" s="21"/>
      <c r="G163" s="126"/>
      <c r="H163" s="127"/>
    </row>
    <row r="164" spans="1:8" s="22" customFormat="1" ht="15" customHeight="1">
      <c r="A164" s="220"/>
      <c r="B164" s="23"/>
      <c r="C164" s="221"/>
      <c r="D164" s="222"/>
      <c r="E164" s="20"/>
      <c r="F164" s="21"/>
      <c r="G164" s="126"/>
      <c r="H164" s="127"/>
    </row>
    <row r="165" spans="1:8" s="22" customFormat="1" ht="15" customHeight="1">
      <c r="A165" s="220"/>
      <c r="B165" s="23"/>
      <c r="C165" s="221"/>
      <c r="D165" s="222"/>
      <c r="E165" s="20"/>
      <c r="F165" s="21"/>
      <c r="G165" s="126"/>
      <c r="H165" s="127"/>
    </row>
    <row r="166" spans="1:8" s="22" customFormat="1" ht="15" customHeight="1">
      <c r="A166" s="220"/>
      <c r="B166" s="23"/>
      <c r="C166" s="221"/>
      <c r="D166" s="222"/>
      <c r="E166" s="20"/>
      <c r="F166" s="21"/>
      <c r="G166" s="126"/>
      <c r="H166" s="127"/>
    </row>
    <row r="167" spans="1:8" s="22" customFormat="1" ht="15" customHeight="1">
      <c r="A167" s="220"/>
      <c r="B167" s="23"/>
      <c r="C167" s="221"/>
      <c r="D167" s="222"/>
      <c r="E167" s="20"/>
      <c r="F167" s="21"/>
      <c r="G167" s="126"/>
      <c r="H167" s="127"/>
    </row>
    <row r="168" spans="1:8" s="22" customFormat="1" ht="15" customHeight="1">
      <c r="A168" s="220"/>
      <c r="B168" s="23"/>
      <c r="C168" s="221"/>
      <c r="D168" s="222"/>
      <c r="E168" s="20"/>
      <c r="F168" s="21"/>
      <c r="G168" s="126"/>
      <c r="H168" s="127"/>
    </row>
    <row r="169" spans="1:8" s="22" customFormat="1" ht="15" customHeight="1">
      <c r="A169" s="220"/>
      <c r="B169" s="23"/>
      <c r="C169" s="221"/>
      <c r="D169" s="222"/>
      <c r="E169" s="20"/>
      <c r="F169" s="21"/>
      <c r="G169" s="126"/>
      <c r="H169" s="127"/>
    </row>
    <row r="170" spans="1:8" s="22" customFormat="1" ht="15" customHeight="1">
      <c r="A170" s="220"/>
      <c r="B170" s="23"/>
      <c r="C170" s="221"/>
      <c r="D170" s="222"/>
      <c r="E170" s="20"/>
      <c r="F170" s="21"/>
      <c r="G170" s="126"/>
      <c r="H170" s="127"/>
    </row>
    <row r="171" spans="1:8" s="22" customFormat="1" ht="15" customHeight="1">
      <c r="A171" s="220"/>
      <c r="B171" s="23"/>
      <c r="C171" s="221"/>
      <c r="D171" s="222"/>
      <c r="E171" s="20"/>
      <c r="F171" s="21"/>
      <c r="G171" s="126"/>
      <c r="H171" s="127"/>
    </row>
    <row r="172" spans="1:8" s="22" customFormat="1" ht="15" customHeight="1">
      <c r="A172" s="220"/>
      <c r="B172" s="23"/>
      <c r="C172" s="221"/>
      <c r="D172" s="222"/>
      <c r="E172" s="20"/>
      <c r="F172" s="21"/>
      <c r="G172" s="126"/>
      <c r="H172" s="127"/>
    </row>
    <row r="173" spans="1:8" s="22" customFormat="1" ht="15" customHeight="1">
      <c r="A173" s="220"/>
      <c r="B173" s="23"/>
      <c r="C173" s="221"/>
      <c r="D173" s="222"/>
      <c r="E173" s="20"/>
      <c r="F173" s="21"/>
      <c r="G173" s="126"/>
      <c r="H173" s="127"/>
    </row>
    <row r="174" spans="1:8" s="22" customFormat="1" ht="15" customHeight="1">
      <c r="A174" s="220"/>
      <c r="B174" s="23"/>
      <c r="C174" s="221"/>
      <c r="D174" s="222"/>
      <c r="E174" s="20"/>
      <c r="F174" s="21"/>
      <c r="G174" s="126"/>
      <c r="H174" s="127"/>
    </row>
    <row r="175" spans="1:8" s="22" customFormat="1" ht="15" customHeight="1">
      <c r="A175" s="220"/>
      <c r="B175" s="23"/>
      <c r="C175" s="221"/>
      <c r="D175" s="222"/>
      <c r="E175" s="20"/>
      <c r="F175" s="21"/>
      <c r="G175" s="126"/>
      <c r="H175" s="127"/>
    </row>
    <row r="176" spans="1:8" s="22" customFormat="1" ht="15" customHeight="1">
      <c r="A176" s="220"/>
      <c r="B176" s="23"/>
      <c r="C176" s="221"/>
      <c r="D176" s="222"/>
      <c r="E176" s="20"/>
      <c r="F176" s="21"/>
      <c r="G176" s="126"/>
      <c r="H176" s="127"/>
    </row>
    <row r="177" spans="1:8" s="22" customFormat="1" ht="15" customHeight="1">
      <c r="A177" s="220"/>
      <c r="B177" s="23"/>
      <c r="C177" s="221"/>
      <c r="D177" s="222"/>
      <c r="E177" s="20"/>
      <c r="F177" s="21"/>
      <c r="G177" s="126"/>
      <c r="H177" s="127"/>
    </row>
    <row r="178" spans="1:8" s="22" customFormat="1" ht="15" customHeight="1">
      <c r="A178" s="220"/>
      <c r="B178" s="23"/>
      <c r="C178" s="221"/>
      <c r="D178" s="222"/>
      <c r="E178" s="20"/>
      <c r="F178" s="21"/>
      <c r="G178" s="126"/>
      <c r="H178" s="127"/>
    </row>
    <row r="179" spans="1:8" s="22" customFormat="1" ht="15" customHeight="1">
      <c r="A179" s="220"/>
      <c r="B179" s="23"/>
      <c r="C179" s="221"/>
      <c r="D179" s="222"/>
      <c r="E179" s="20"/>
      <c r="F179" s="21"/>
      <c r="G179" s="126"/>
      <c r="H179" s="127"/>
    </row>
    <row r="180" spans="1:8" s="22" customFormat="1" ht="15" customHeight="1">
      <c r="A180" s="220"/>
      <c r="B180" s="23"/>
      <c r="C180" s="221"/>
      <c r="D180" s="222"/>
      <c r="E180" s="20"/>
      <c r="F180" s="21"/>
      <c r="G180" s="126"/>
      <c r="H180" s="127"/>
    </row>
    <row r="181" spans="1:8" s="22" customFormat="1" ht="15" customHeight="1">
      <c r="A181" s="220"/>
      <c r="B181" s="23"/>
      <c r="C181" s="221"/>
      <c r="D181" s="222"/>
      <c r="E181" s="20"/>
      <c r="F181" s="21"/>
      <c r="G181" s="126"/>
      <c r="H181" s="127"/>
    </row>
    <row r="182" spans="1:8" s="22" customFormat="1" ht="15" customHeight="1">
      <c r="A182" s="220"/>
      <c r="B182" s="23"/>
      <c r="C182" s="221"/>
      <c r="D182" s="222"/>
      <c r="E182" s="20"/>
      <c r="F182" s="21"/>
      <c r="G182" s="126"/>
      <c r="H182" s="127"/>
    </row>
    <row r="183" spans="1:8" s="22" customFormat="1" ht="15" customHeight="1">
      <c r="A183" s="220"/>
      <c r="B183" s="23"/>
      <c r="C183" s="221"/>
      <c r="D183" s="222"/>
      <c r="E183" s="20"/>
      <c r="F183" s="21"/>
      <c r="G183" s="126"/>
      <c r="H183" s="127"/>
    </row>
    <row r="184" spans="1:8" s="22" customFormat="1" ht="15" customHeight="1">
      <c r="A184" s="220"/>
      <c r="B184" s="23"/>
      <c r="C184" s="221"/>
      <c r="D184" s="222"/>
      <c r="E184" s="20"/>
      <c r="F184" s="21"/>
      <c r="G184" s="126"/>
      <c r="H184" s="127"/>
    </row>
    <row r="185" spans="1:8" s="22" customFormat="1" ht="15" customHeight="1">
      <c r="A185" s="220"/>
      <c r="B185" s="23"/>
      <c r="C185" s="221"/>
      <c r="D185" s="222"/>
      <c r="E185" s="20"/>
      <c r="F185" s="21"/>
      <c r="G185" s="126"/>
      <c r="H185" s="127"/>
    </row>
    <row r="186" spans="1:8" s="22" customFormat="1" ht="15" customHeight="1">
      <c r="A186" s="220"/>
      <c r="B186" s="23"/>
      <c r="C186" s="221"/>
      <c r="D186" s="222"/>
      <c r="E186" s="20"/>
      <c r="F186" s="21"/>
      <c r="G186" s="126"/>
      <c r="H186" s="127"/>
    </row>
    <row r="187" spans="1:8" s="22" customFormat="1" ht="15" customHeight="1">
      <c r="A187" s="220"/>
      <c r="B187" s="23"/>
      <c r="C187" s="221"/>
      <c r="D187" s="222"/>
      <c r="E187" s="20"/>
      <c r="F187" s="21"/>
      <c r="G187" s="126"/>
      <c r="H187" s="127"/>
    </row>
    <row r="188" spans="1:8" s="22" customFormat="1" ht="15" customHeight="1">
      <c r="A188" s="220"/>
      <c r="B188" s="23"/>
      <c r="C188" s="221"/>
      <c r="D188" s="222"/>
      <c r="E188" s="20"/>
      <c r="F188" s="21"/>
      <c r="G188" s="126"/>
      <c r="H188" s="127"/>
    </row>
    <row r="189" spans="1:8" s="22" customFormat="1" ht="15" customHeight="1">
      <c r="A189" s="220"/>
      <c r="B189" s="23"/>
      <c r="C189" s="221"/>
      <c r="D189" s="222"/>
      <c r="E189" s="20"/>
      <c r="F189" s="21"/>
      <c r="G189" s="126"/>
      <c r="H189" s="127"/>
    </row>
    <row r="190" spans="1:8" s="22" customFormat="1" ht="15" customHeight="1">
      <c r="A190" s="220"/>
      <c r="B190" s="23"/>
      <c r="C190" s="221"/>
      <c r="D190" s="222"/>
      <c r="E190" s="20"/>
      <c r="F190" s="21"/>
      <c r="G190" s="126"/>
      <c r="H190" s="127"/>
    </row>
    <row r="191" spans="1:8" s="22" customFormat="1" ht="15" customHeight="1">
      <c r="A191" s="220"/>
      <c r="B191" s="23"/>
      <c r="C191" s="221"/>
      <c r="D191" s="222"/>
      <c r="E191" s="20"/>
      <c r="F191" s="21"/>
      <c r="G191" s="126"/>
      <c r="H191" s="127"/>
    </row>
    <row r="192" spans="1:8" s="22" customFormat="1" ht="15" customHeight="1">
      <c r="A192" s="220"/>
      <c r="B192" s="23"/>
      <c r="C192" s="221"/>
      <c r="D192" s="222"/>
      <c r="E192" s="20"/>
      <c r="F192" s="21"/>
      <c r="G192" s="126"/>
      <c r="H192" s="127"/>
    </row>
    <row r="193" spans="1:8" s="22" customFormat="1" ht="15" customHeight="1">
      <c r="A193" s="220"/>
      <c r="B193" s="23"/>
      <c r="C193" s="221"/>
      <c r="D193" s="222"/>
      <c r="E193" s="20"/>
      <c r="F193" s="21"/>
      <c r="G193" s="126"/>
      <c r="H193" s="127"/>
    </row>
    <row r="194" spans="1:8" s="22" customFormat="1" ht="15" customHeight="1">
      <c r="A194" s="220"/>
      <c r="B194" s="23"/>
      <c r="C194" s="221"/>
      <c r="D194" s="222"/>
      <c r="E194" s="20"/>
      <c r="F194" s="21"/>
      <c r="G194" s="126"/>
      <c r="H194" s="127"/>
    </row>
    <row r="195" spans="1:8" s="22" customFormat="1" ht="15" customHeight="1">
      <c r="A195" s="220"/>
      <c r="B195" s="23"/>
      <c r="C195" s="221"/>
      <c r="D195" s="222"/>
      <c r="E195" s="20"/>
      <c r="F195" s="21"/>
      <c r="G195" s="126"/>
      <c r="H195" s="127"/>
    </row>
    <row r="196" spans="1:8" s="22" customFormat="1" ht="15" customHeight="1">
      <c r="A196" s="220"/>
      <c r="B196" s="23"/>
      <c r="C196" s="221"/>
      <c r="D196" s="222"/>
      <c r="E196" s="20"/>
      <c r="F196" s="21"/>
      <c r="G196" s="126"/>
      <c r="H196" s="127"/>
    </row>
    <row r="197" spans="1:8" s="22" customFormat="1" ht="15" customHeight="1">
      <c r="A197" s="220"/>
      <c r="B197" s="23"/>
      <c r="C197" s="221"/>
      <c r="D197" s="222"/>
      <c r="E197" s="20"/>
      <c r="F197" s="21"/>
      <c r="G197" s="126"/>
      <c r="H197" s="127"/>
    </row>
    <row r="198" spans="1:8" s="22" customFormat="1" ht="15" customHeight="1">
      <c r="A198" s="220"/>
      <c r="B198" s="23"/>
      <c r="C198" s="221"/>
      <c r="D198" s="222"/>
      <c r="E198" s="20"/>
      <c r="F198" s="21"/>
      <c r="G198" s="126"/>
      <c r="H198" s="127"/>
    </row>
    <row r="199" spans="1:8" s="22" customFormat="1" ht="15" customHeight="1">
      <c r="A199" s="220"/>
      <c r="B199" s="23"/>
      <c r="C199" s="221"/>
      <c r="D199" s="222"/>
      <c r="E199" s="20"/>
      <c r="F199" s="21"/>
      <c r="G199" s="126"/>
      <c r="H199" s="127"/>
    </row>
    <row r="200" spans="1:8" s="22" customFormat="1" ht="15" customHeight="1">
      <c r="A200" s="220"/>
      <c r="B200" s="23"/>
      <c r="C200" s="221"/>
      <c r="D200" s="222"/>
      <c r="E200" s="20"/>
      <c r="F200" s="21"/>
      <c r="G200" s="126"/>
      <c r="H200" s="127"/>
    </row>
    <row r="201" spans="1:8" s="22" customFormat="1" ht="15" customHeight="1">
      <c r="A201" s="220"/>
      <c r="B201" s="23"/>
      <c r="C201" s="221"/>
      <c r="D201" s="222"/>
      <c r="E201" s="20"/>
      <c r="F201" s="21"/>
      <c r="G201" s="126"/>
      <c r="H201" s="127"/>
    </row>
    <row r="202" spans="1:8" s="22" customFormat="1" ht="15" customHeight="1">
      <c r="A202" s="220"/>
      <c r="B202" s="23"/>
      <c r="C202" s="221"/>
      <c r="D202" s="222"/>
      <c r="E202" s="20"/>
      <c r="F202" s="21"/>
      <c r="G202" s="126"/>
      <c r="H202" s="127"/>
    </row>
    <row r="203" spans="1:8" s="22" customFormat="1" ht="15" customHeight="1">
      <c r="A203" s="220"/>
      <c r="B203" s="23"/>
      <c r="C203" s="221"/>
      <c r="D203" s="222"/>
      <c r="E203" s="20"/>
      <c r="F203" s="21"/>
      <c r="G203" s="126"/>
      <c r="H203" s="127"/>
    </row>
    <row r="204" spans="1:8" s="22" customFormat="1" ht="15" customHeight="1">
      <c r="A204" s="220"/>
      <c r="B204" s="23"/>
      <c r="C204" s="221"/>
      <c r="D204" s="222"/>
      <c r="E204" s="20"/>
      <c r="F204" s="21"/>
      <c r="G204" s="126"/>
      <c r="H204" s="127"/>
    </row>
    <row r="205" spans="1:8" s="22" customFormat="1" ht="15" customHeight="1">
      <c r="A205" s="220"/>
      <c r="B205" s="23"/>
      <c r="C205" s="221"/>
      <c r="D205" s="222"/>
      <c r="E205" s="20"/>
      <c r="F205" s="21"/>
      <c r="G205" s="126"/>
      <c r="H205" s="127"/>
    </row>
    <row r="206" spans="1:8" s="22" customFormat="1" ht="15" customHeight="1">
      <c r="A206" s="220"/>
      <c r="B206" s="23"/>
      <c r="C206" s="221"/>
      <c r="D206" s="222"/>
      <c r="E206" s="20"/>
      <c r="F206" s="21"/>
      <c r="G206" s="126"/>
      <c r="H206" s="127"/>
    </row>
    <row r="207" spans="1:8" s="22" customFormat="1" ht="15" customHeight="1">
      <c r="A207" s="220"/>
      <c r="B207" s="23"/>
      <c r="C207" s="221"/>
      <c r="D207" s="222"/>
      <c r="E207" s="20"/>
      <c r="F207" s="21"/>
      <c r="G207" s="126"/>
      <c r="H207" s="127"/>
    </row>
    <row r="208" spans="1:8" s="22" customFormat="1" ht="15" customHeight="1">
      <c r="A208" s="220"/>
      <c r="B208" s="23"/>
      <c r="C208" s="221"/>
      <c r="D208" s="222"/>
      <c r="E208" s="20"/>
      <c r="F208" s="21"/>
      <c r="G208" s="126"/>
      <c r="H208" s="127"/>
    </row>
    <row r="209" spans="1:8" s="22" customFormat="1" ht="15" customHeight="1">
      <c r="A209" s="220"/>
      <c r="B209" s="23"/>
      <c r="C209" s="221"/>
      <c r="D209" s="222"/>
      <c r="E209" s="20"/>
      <c r="F209" s="21"/>
      <c r="G209" s="126"/>
      <c r="H209" s="127"/>
    </row>
    <row r="210" spans="1:8" s="22" customFormat="1" ht="15" customHeight="1">
      <c r="A210" s="220"/>
      <c r="B210" s="23"/>
      <c r="C210" s="221"/>
      <c r="D210" s="222"/>
      <c r="E210" s="20"/>
      <c r="F210" s="21"/>
      <c r="G210" s="126"/>
      <c r="H210" s="127"/>
    </row>
    <row r="211" spans="1:8" s="22" customFormat="1" ht="15" customHeight="1">
      <c r="A211" s="220"/>
      <c r="B211" s="23"/>
      <c r="C211" s="221"/>
      <c r="D211" s="222"/>
      <c r="E211" s="20"/>
      <c r="F211" s="21"/>
      <c r="G211" s="126"/>
      <c r="H211" s="127"/>
    </row>
    <row r="212" spans="1:8" s="22" customFormat="1" ht="15" customHeight="1">
      <c r="A212" s="220"/>
      <c r="B212" s="23"/>
      <c r="C212" s="221"/>
      <c r="D212" s="222"/>
      <c r="E212" s="20"/>
      <c r="F212" s="21"/>
      <c r="G212" s="126"/>
      <c r="H212" s="127"/>
    </row>
    <row r="213" spans="1:8" s="22" customFormat="1" ht="15" customHeight="1">
      <c r="A213" s="220"/>
      <c r="B213" s="23"/>
      <c r="C213" s="221"/>
      <c r="D213" s="222"/>
      <c r="E213" s="20"/>
      <c r="F213" s="21"/>
      <c r="G213" s="126"/>
      <c r="H213" s="127"/>
    </row>
    <row r="214" spans="1:8" s="22" customFormat="1" ht="15" customHeight="1">
      <c r="A214" s="220"/>
      <c r="B214" s="23"/>
      <c r="C214" s="221"/>
      <c r="D214" s="222"/>
      <c r="E214" s="20"/>
      <c r="F214" s="21"/>
      <c r="G214" s="126"/>
      <c r="H214" s="127"/>
    </row>
    <row r="215" spans="1:8" s="22" customFormat="1" ht="15" customHeight="1">
      <c r="A215" s="220"/>
      <c r="B215" s="23"/>
      <c r="C215" s="221"/>
      <c r="D215" s="222"/>
      <c r="E215" s="20"/>
      <c r="F215" s="21"/>
      <c r="G215" s="126"/>
      <c r="H215" s="127"/>
    </row>
    <row r="216" spans="1:8" s="22" customFormat="1" ht="15" customHeight="1">
      <c r="A216" s="220"/>
      <c r="B216" s="23"/>
      <c r="C216" s="221"/>
      <c r="D216" s="222"/>
      <c r="E216" s="20"/>
      <c r="F216" s="21"/>
      <c r="G216" s="126"/>
      <c r="H216" s="127"/>
    </row>
    <row r="217" spans="1:8" s="22" customFormat="1" ht="15" customHeight="1">
      <c r="A217" s="220"/>
      <c r="B217" s="23"/>
      <c r="C217" s="221"/>
      <c r="D217" s="222"/>
      <c r="E217" s="20"/>
      <c r="F217" s="21"/>
      <c r="G217" s="126"/>
      <c r="H217" s="127"/>
    </row>
    <row r="218" spans="1:8" s="22" customFormat="1" ht="15" customHeight="1">
      <c r="A218" s="220"/>
      <c r="B218" s="23"/>
      <c r="C218" s="221"/>
      <c r="D218" s="222"/>
      <c r="E218" s="20"/>
      <c r="F218" s="21"/>
      <c r="G218" s="126"/>
      <c r="H218" s="127"/>
    </row>
    <row r="219" spans="1:8" s="22" customFormat="1" ht="15" customHeight="1">
      <c r="A219" s="220"/>
      <c r="B219" s="23"/>
      <c r="C219" s="221"/>
      <c r="D219" s="222"/>
      <c r="E219" s="20"/>
      <c r="F219" s="21"/>
      <c r="G219" s="126"/>
      <c r="H219" s="127"/>
    </row>
    <row r="220" spans="1:8" s="22" customFormat="1" ht="15" customHeight="1">
      <c r="A220" s="220"/>
      <c r="B220" s="23"/>
      <c r="C220" s="221"/>
      <c r="D220" s="222"/>
      <c r="E220" s="20"/>
      <c r="F220" s="21"/>
      <c r="G220" s="126"/>
      <c r="H220" s="127"/>
    </row>
    <row r="221" spans="1:8" s="22" customFormat="1" ht="15" customHeight="1">
      <c r="A221" s="220"/>
      <c r="B221" s="23"/>
      <c r="C221" s="221"/>
      <c r="D221" s="222"/>
      <c r="E221" s="20"/>
      <c r="F221" s="21"/>
      <c r="G221" s="126"/>
      <c r="H221" s="127"/>
    </row>
    <row r="222" spans="1:8" s="22" customFormat="1" ht="15" customHeight="1">
      <c r="A222" s="220"/>
      <c r="B222" s="23"/>
      <c r="C222" s="221"/>
      <c r="D222" s="222"/>
      <c r="E222" s="20"/>
      <c r="F222" s="21"/>
      <c r="G222" s="126"/>
      <c r="H222" s="127"/>
    </row>
    <row r="223" spans="1:8" s="22" customFormat="1" ht="15" customHeight="1">
      <c r="A223" s="220"/>
      <c r="B223" s="23"/>
      <c r="C223" s="221"/>
      <c r="D223" s="222"/>
      <c r="E223" s="20"/>
      <c r="F223" s="21"/>
      <c r="G223" s="126"/>
      <c r="H223" s="127"/>
    </row>
    <row r="224" spans="1:8" s="22" customFormat="1" ht="15" customHeight="1">
      <c r="A224" s="220"/>
      <c r="B224" s="23"/>
      <c r="C224" s="221"/>
      <c r="D224" s="222"/>
      <c r="E224" s="20"/>
      <c r="F224" s="21"/>
      <c r="G224" s="126"/>
      <c r="H224" s="127"/>
    </row>
    <row r="225" spans="1:8" s="22" customFormat="1" ht="15" customHeight="1">
      <c r="A225" s="220"/>
      <c r="B225" s="23"/>
      <c r="C225" s="221"/>
      <c r="D225" s="222"/>
      <c r="E225" s="20"/>
      <c r="F225" s="21"/>
      <c r="G225" s="126"/>
      <c r="H225" s="127"/>
    </row>
    <row r="226" spans="1:8" s="22" customFormat="1" ht="15" customHeight="1">
      <c r="A226" s="220"/>
      <c r="B226" s="23"/>
      <c r="C226" s="221"/>
      <c r="D226" s="222"/>
      <c r="E226" s="20"/>
      <c r="F226" s="21"/>
      <c r="G226" s="126"/>
      <c r="H226" s="127"/>
    </row>
    <row r="227" spans="1:8" s="22" customFormat="1" ht="15" customHeight="1">
      <c r="A227" s="220"/>
      <c r="B227" s="23"/>
      <c r="C227" s="221"/>
      <c r="D227" s="222"/>
      <c r="E227" s="20"/>
      <c r="F227" s="21"/>
      <c r="G227" s="126"/>
      <c r="H227" s="127"/>
    </row>
    <row r="228" spans="1:8" s="22" customFormat="1" ht="15" customHeight="1">
      <c r="A228" s="220"/>
      <c r="B228" s="23"/>
      <c r="C228" s="221"/>
      <c r="D228" s="222"/>
      <c r="E228" s="20"/>
      <c r="F228" s="21"/>
      <c r="G228" s="126"/>
      <c r="H228" s="127"/>
    </row>
    <row r="229" spans="1:8" s="22" customFormat="1" ht="15" customHeight="1">
      <c r="A229" s="220"/>
      <c r="B229" s="23"/>
      <c r="C229" s="221"/>
      <c r="D229" s="222"/>
      <c r="E229" s="20"/>
      <c r="F229" s="21"/>
      <c r="G229" s="126"/>
      <c r="H229" s="127"/>
    </row>
    <row r="230" spans="1:8" s="22" customFormat="1" ht="15" customHeight="1">
      <c r="A230" s="220"/>
      <c r="B230" s="23"/>
      <c r="C230" s="221"/>
      <c r="D230" s="222"/>
      <c r="E230" s="20"/>
      <c r="F230" s="21"/>
      <c r="G230" s="126"/>
      <c r="H230" s="127"/>
    </row>
    <row r="231" spans="1:8" s="22" customFormat="1" ht="15" customHeight="1">
      <c r="A231" s="220"/>
      <c r="B231" s="23"/>
      <c r="C231" s="221"/>
      <c r="D231" s="222"/>
      <c r="E231" s="20"/>
      <c r="F231" s="21"/>
      <c r="G231" s="126"/>
      <c r="H231" s="127"/>
    </row>
    <row r="232" spans="1:8" s="22" customFormat="1" ht="15" customHeight="1">
      <c r="A232" s="220"/>
      <c r="B232" s="23"/>
      <c r="C232" s="221"/>
      <c r="D232" s="222"/>
      <c r="E232" s="20"/>
      <c r="F232" s="21"/>
      <c r="G232" s="126"/>
      <c r="H232" s="127"/>
    </row>
    <row r="233" spans="1:8" s="22" customFormat="1" ht="15" customHeight="1">
      <c r="A233" s="220"/>
      <c r="B233" s="23"/>
      <c r="C233" s="221"/>
      <c r="D233" s="222"/>
      <c r="E233" s="20"/>
      <c r="F233" s="21"/>
      <c r="G233" s="126"/>
      <c r="H233" s="127"/>
    </row>
    <row r="234" spans="1:8" s="22" customFormat="1" ht="15" customHeight="1">
      <c r="A234" s="220"/>
      <c r="B234" s="23"/>
      <c r="C234" s="221"/>
      <c r="D234" s="222"/>
      <c r="E234" s="20"/>
      <c r="F234" s="21"/>
      <c r="G234" s="126"/>
      <c r="H234" s="127"/>
    </row>
    <row r="235" spans="1:8" s="22" customFormat="1" ht="15" customHeight="1">
      <c r="A235" s="220"/>
      <c r="B235" s="23"/>
      <c r="C235" s="221"/>
      <c r="D235" s="222"/>
      <c r="E235" s="20"/>
      <c r="F235" s="21"/>
      <c r="G235" s="126"/>
      <c r="H235" s="127"/>
    </row>
    <row r="236" spans="1:8" s="22" customFormat="1" ht="15" customHeight="1">
      <c r="A236" s="220"/>
      <c r="B236" s="23"/>
      <c r="C236" s="221"/>
      <c r="D236" s="222"/>
      <c r="E236" s="20"/>
      <c r="F236" s="21"/>
      <c r="G236" s="126"/>
      <c r="H236" s="127"/>
    </row>
    <row r="237" spans="1:8" s="22" customFormat="1" ht="15" customHeight="1">
      <c r="A237" s="220"/>
      <c r="B237" s="23"/>
      <c r="C237" s="221"/>
      <c r="D237" s="222"/>
      <c r="E237" s="20"/>
      <c r="F237" s="21"/>
      <c r="G237" s="126"/>
      <c r="H237" s="127"/>
    </row>
    <row r="238" spans="1:8" s="22" customFormat="1" ht="15" customHeight="1">
      <c r="A238" s="220"/>
      <c r="B238" s="23"/>
      <c r="C238" s="221"/>
      <c r="D238" s="222"/>
      <c r="E238" s="20"/>
      <c r="F238" s="21"/>
      <c r="G238" s="126"/>
      <c r="H238" s="127"/>
    </row>
    <row r="239" spans="1:8" s="22" customFormat="1" ht="15" customHeight="1">
      <c r="A239" s="220"/>
      <c r="B239" s="23"/>
      <c r="C239" s="221"/>
      <c r="D239" s="222"/>
      <c r="E239" s="20"/>
      <c r="F239" s="21"/>
      <c r="G239" s="126"/>
      <c r="H239" s="127"/>
    </row>
    <row r="240" spans="1:8" s="22" customFormat="1" ht="15" customHeight="1">
      <c r="A240" s="220"/>
      <c r="B240" s="23"/>
      <c r="C240" s="221"/>
      <c r="D240" s="222"/>
      <c r="E240" s="20"/>
      <c r="F240" s="21"/>
      <c r="G240" s="126"/>
      <c r="H240" s="127"/>
    </row>
    <row r="241" spans="1:8" s="22" customFormat="1" ht="15" customHeight="1">
      <c r="A241" s="220"/>
      <c r="B241" s="23"/>
      <c r="C241" s="221"/>
      <c r="D241" s="222"/>
      <c r="E241" s="20"/>
      <c r="F241" s="21"/>
      <c r="G241" s="126"/>
      <c r="H241" s="127"/>
    </row>
    <row r="242" spans="1:8" s="22" customFormat="1" ht="15" customHeight="1">
      <c r="A242" s="220"/>
      <c r="B242" s="23"/>
      <c r="C242" s="221"/>
      <c r="D242" s="222"/>
      <c r="E242" s="20"/>
      <c r="F242" s="21"/>
      <c r="G242" s="126"/>
      <c r="H242" s="127"/>
    </row>
    <row r="243" spans="1:8" s="22" customFormat="1" ht="15" customHeight="1">
      <c r="A243" s="220"/>
      <c r="B243" s="23"/>
      <c r="C243" s="221"/>
      <c r="D243" s="222"/>
      <c r="E243" s="20"/>
      <c r="F243" s="21"/>
      <c r="G243" s="126"/>
      <c r="H243" s="127"/>
    </row>
    <row r="244" spans="1:8" s="22" customFormat="1" ht="15" customHeight="1">
      <c r="A244" s="220"/>
      <c r="B244" s="23"/>
      <c r="C244" s="221"/>
      <c r="D244" s="222"/>
      <c r="E244" s="20"/>
      <c r="F244" s="21"/>
      <c r="G244" s="126"/>
      <c r="H244" s="127"/>
    </row>
    <row r="245" spans="1:8" s="22" customFormat="1" ht="15" customHeight="1">
      <c r="A245" s="220"/>
      <c r="B245" s="23"/>
      <c r="C245" s="221"/>
      <c r="D245" s="222"/>
      <c r="E245" s="20"/>
      <c r="F245" s="21"/>
      <c r="G245" s="126"/>
      <c r="H245" s="127"/>
    </row>
    <row r="246" spans="1:8" s="22" customFormat="1" ht="15" customHeight="1">
      <c r="A246" s="220"/>
      <c r="B246" s="23"/>
      <c r="C246" s="221"/>
      <c r="D246" s="222"/>
      <c r="E246" s="20"/>
      <c r="F246" s="21"/>
      <c r="G246" s="126"/>
      <c r="H246" s="127"/>
    </row>
    <row r="247" spans="1:8" s="22" customFormat="1" ht="15" customHeight="1">
      <c r="A247" s="220"/>
      <c r="B247" s="23"/>
      <c r="C247" s="221"/>
      <c r="D247" s="222"/>
      <c r="E247" s="20"/>
      <c r="F247" s="21"/>
      <c r="G247" s="126"/>
      <c r="H247" s="127"/>
    </row>
    <row r="248" spans="1:8" s="22" customFormat="1" ht="15" customHeight="1">
      <c r="A248" s="220"/>
      <c r="B248" s="23"/>
      <c r="C248" s="221"/>
      <c r="D248" s="222"/>
      <c r="E248" s="20"/>
      <c r="F248" s="21"/>
      <c r="G248" s="126"/>
      <c r="H248" s="127"/>
    </row>
    <row r="249" spans="1:8" s="22" customFormat="1" ht="15" customHeight="1">
      <c r="A249" s="220"/>
      <c r="B249" s="23"/>
      <c r="C249" s="221"/>
      <c r="D249" s="222"/>
      <c r="E249" s="20"/>
      <c r="F249" s="21"/>
      <c r="G249" s="126"/>
      <c r="H249" s="127"/>
    </row>
    <row r="250" spans="1:8" s="22" customFormat="1" ht="15" customHeight="1">
      <c r="A250" s="220"/>
      <c r="B250" s="23"/>
      <c r="C250" s="221"/>
      <c r="D250" s="222"/>
      <c r="E250" s="20"/>
      <c r="F250" s="21"/>
      <c r="G250" s="126"/>
      <c r="H250" s="127"/>
    </row>
    <row r="251" spans="1:8" s="22" customFormat="1" ht="15" customHeight="1">
      <c r="A251" s="220"/>
      <c r="B251" s="23"/>
      <c r="C251" s="221"/>
      <c r="D251" s="222"/>
      <c r="E251" s="20"/>
      <c r="F251" s="21"/>
      <c r="G251" s="126"/>
      <c r="H251" s="127"/>
    </row>
    <row r="252" spans="1:8" s="22" customFormat="1" ht="15" customHeight="1">
      <c r="A252" s="220"/>
      <c r="B252" s="23"/>
      <c r="C252" s="221"/>
      <c r="D252" s="222"/>
      <c r="E252" s="20"/>
      <c r="F252" s="21"/>
      <c r="G252" s="126"/>
      <c r="H252" s="127"/>
    </row>
    <row r="253" spans="1:8" s="22" customFormat="1" ht="15" customHeight="1">
      <c r="A253" s="220"/>
      <c r="B253" s="23"/>
      <c r="C253" s="221"/>
      <c r="D253" s="222"/>
      <c r="E253" s="20"/>
      <c r="F253" s="21"/>
      <c r="G253" s="126"/>
      <c r="H253" s="127"/>
    </row>
    <row r="254" spans="1:8" s="22" customFormat="1" ht="15" customHeight="1">
      <c r="A254" s="220"/>
      <c r="B254" s="23"/>
      <c r="C254" s="221"/>
      <c r="D254" s="222"/>
      <c r="E254" s="20"/>
      <c r="F254" s="21"/>
      <c r="G254" s="126"/>
      <c r="H254" s="127"/>
    </row>
    <row r="255" spans="1:8" s="22" customFormat="1" ht="15" customHeight="1">
      <c r="A255" s="220"/>
      <c r="B255" s="23"/>
      <c r="C255" s="221"/>
      <c r="D255" s="222"/>
      <c r="E255" s="20"/>
      <c r="F255" s="21"/>
      <c r="G255" s="126"/>
      <c r="H255" s="127"/>
    </row>
    <row r="256" spans="1:8" s="22" customFormat="1" ht="15" customHeight="1">
      <c r="A256" s="220"/>
      <c r="B256" s="23"/>
      <c r="C256" s="221"/>
      <c r="D256" s="222"/>
      <c r="E256" s="20"/>
      <c r="F256" s="21"/>
      <c r="G256" s="126"/>
      <c r="H256" s="127"/>
    </row>
    <row r="257" spans="1:8" s="22" customFormat="1" ht="15" customHeight="1">
      <c r="A257" s="220"/>
      <c r="B257" s="23"/>
      <c r="C257" s="221"/>
      <c r="D257" s="222"/>
      <c r="E257" s="20"/>
      <c r="F257" s="21"/>
      <c r="G257" s="126"/>
      <c r="H257" s="127"/>
    </row>
    <row r="258" spans="1:8" s="22" customFormat="1" ht="15" customHeight="1">
      <c r="A258" s="220"/>
      <c r="B258" s="23"/>
      <c r="C258" s="221"/>
      <c r="D258" s="222"/>
      <c r="E258" s="20"/>
      <c r="F258" s="21"/>
      <c r="G258" s="126"/>
      <c r="H258" s="127"/>
    </row>
    <row r="259" spans="1:8" s="22" customFormat="1" ht="15" customHeight="1">
      <c r="A259" s="220"/>
      <c r="B259" s="23"/>
      <c r="C259" s="221"/>
      <c r="D259" s="222"/>
      <c r="E259" s="20"/>
      <c r="F259" s="21"/>
      <c r="G259" s="126"/>
      <c r="H259" s="127"/>
    </row>
    <row r="260" spans="1:8" s="22" customFormat="1" ht="15" customHeight="1">
      <c r="A260" s="220"/>
      <c r="B260" s="23"/>
      <c r="C260" s="221"/>
      <c r="D260" s="222"/>
      <c r="E260" s="20"/>
      <c r="F260" s="21"/>
      <c r="G260" s="126"/>
      <c r="H260" s="127"/>
    </row>
    <row r="261" spans="1:8" s="22" customFormat="1" ht="15" customHeight="1">
      <c r="A261" s="220"/>
      <c r="B261" s="23"/>
      <c r="C261" s="221"/>
      <c r="D261" s="222"/>
      <c r="E261" s="20"/>
      <c r="F261" s="21"/>
      <c r="G261" s="126"/>
      <c r="H261" s="127"/>
    </row>
    <row r="262" spans="1:8" s="22" customFormat="1" ht="15" customHeight="1">
      <c r="A262" s="220"/>
      <c r="B262" s="23"/>
      <c r="C262" s="221"/>
      <c r="D262" s="222"/>
      <c r="E262" s="20"/>
      <c r="F262" s="21"/>
      <c r="G262" s="126"/>
      <c r="H262" s="127"/>
    </row>
    <row r="263" spans="1:8" s="22" customFormat="1" ht="15" customHeight="1">
      <c r="A263" s="220"/>
      <c r="B263" s="23"/>
      <c r="C263" s="221"/>
      <c r="D263" s="222"/>
      <c r="E263" s="20"/>
      <c r="F263" s="21"/>
      <c r="G263" s="126"/>
      <c r="H263" s="127"/>
    </row>
    <row r="264" spans="1:8" s="22" customFormat="1" ht="15" customHeight="1">
      <c r="A264" s="220"/>
      <c r="B264" s="23"/>
      <c r="C264" s="221"/>
      <c r="D264" s="222"/>
      <c r="E264" s="20"/>
      <c r="F264" s="21"/>
      <c r="G264" s="126"/>
      <c r="H264" s="127"/>
    </row>
    <row r="265" spans="1:8" s="22" customFormat="1" ht="15" customHeight="1">
      <c r="A265" s="220"/>
      <c r="B265" s="23"/>
      <c r="C265" s="221"/>
      <c r="D265" s="222"/>
      <c r="E265" s="20"/>
      <c r="F265" s="21"/>
      <c r="G265" s="126"/>
      <c r="H265" s="127"/>
    </row>
    <row r="266" spans="1:8" s="22" customFormat="1" ht="15" customHeight="1">
      <c r="A266" s="220"/>
      <c r="B266" s="23"/>
      <c r="C266" s="221"/>
      <c r="D266" s="222"/>
      <c r="E266" s="20"/>
      <c r="F266" s="21"/>
      <c r="G266" s="126"/>
      <c r="H266" s="127"/>
    </row>
    <row r="267" spans="1:8" s="22" customFormat="1" ht="15" customHeight="1">
      <c r="A267" s="220"/>
      <c r="B267" s="23"/>
      <c r="C267" s="221"/>
      <c r="D267" s="222"/>
      <c r="E267" s="20"/>
      <c r="F267" s="21"/>
      <c r="G267" s="126"/>
      <c r="H267" s="127"/>
    </row>
    <row r="268" spans="1:8" s="22" customFormat="1" ht="15" customHeight="1">
      <c r="A268" s="220"/>
      <c r="B268" s="23"/>
      <c r="C268" s="221"/>
      <c r="D268" s="222"/>
      <c r="E268" s="20"/>
      <c r="F268" s="21"/>
      <c r="G268" s="126"/>
      <c r="H268" s="127"/>
    </row>
    <row r="269" spans="1:8" s="22" customFormat="1" ht="15" customHeight="1">
      <c r="A269" s="220"/>
      <c r="B269" s="23"/>
      <c r="C269" s="221"/>
      <c r="D269" s="222"/>
      <c r="E269" s="20"/>
      <c r="F269" s="21"/>
      <c r="G269" s="126"/>
      <c r="H269" s="127"/>
    </row>
    <row r="270" spans="1:8" s="22" customFormat="1" ht="15" customHeight="1">
      <c r="A270" s="220"/>
      <c r="B270" s="23"/>
      <c r="C270" s="221"/>
      <c r="D270" s="222"/>
      <c r="E270" s="20"/>
      <c r="F270" s="21"/>
      <c r="G270" s="126"/>
      <c r="H270" s="127"/>
    </row>
    <row r="271" spans="1:8" s="22" customFormat="1" ht="15" customHeight="1">
      <c r="A271" s="220"/>
      <c r="B271" s="23"/>
      <c r="C271" s="221"/>
      <c r="D271" s="222"/>
      <c r="E271" s="20"/>
      <c r="F271" s="21"/>
      <c r="G271" s="126"/>
      <c r="H271" s="127"/>
    </row>
    <row r="272" spans="1:8" s="22" customFormat="1" ht="15" customHeight="1">
      <c r="A272" s="220"/>
      <c r="B272" s="23"/>
      <c r="C272" s="221"/>
      <c r="D272" s="222"/>
      <c r="E272" s="20"/>
      <c r="F272" s="21"/>
      <c r="G272" s="126"/>
      <c r="H272" s="127"/>
    </row>
    <row r="273" spans="1:8" s="22" customFormat="1" ht="15" customHeight="1">
      <c r="A273" s="220"/>
      <c r="B273" s="23"/>
      <c r="C273" s="221"/>
      <c r="D273" s="222"/>
      <c r="E273" s="20"/>
      <c r="F273" s="21"/>
      <c r="G273" s="126"/>
      <c r="H273" s="127"/>
    </row>
    <row r="274" spans="1:8" s="22" customFormat="1" ht="15" customHeight="1">
      <c r="A274" s="220"/>
      <c r="B274" s="23"/>
      <c r="C274" s="221"/>
      <c r="D274" s="222"/>
      <c r="E274" s="20"/>
      <c r="F274" s="21"/>
      <c r="G274" s="126"/>
      <c r="H274" s="127"/>
    </row>
    <row r="275" spans="1:8" s="22" customFormat="1" ht="15" customHeight="1">
      <c r="A275" s="220"/>
      <c r="B275" s="23"/>
      <c r="C275" s="221"/>
      <c r="D275" s="222"/>
      <c r="E275" s="20"/>
      <c r="F275" s="21"/>
      <c r="G275" s="126"/>
      <c r="H275" s="127"/>
    </row>
    <row r="276" spans="1:8" s="22" customFormat="1" ht="15" customHeight="1">
      <c r="A276" s="220"/>
      <c r="B276" s="23"/>
      <c r="C276" s="221"/>
      <c r="D276" s="222"/>
      <c r="E276" s="20"/>
      <c r="F276" s="21"/>
      <c r="G276" s="126"/>
      <c r="H276" s="127"/>
    </row>
    <row r="277" spans="1:8" s="22" customFormat="1" ht="15" customHeight="1">
      <c r="A277" s="220"/>
      <c r="B277" s="23"/>
      <c r="C277" s="221"/>
      <c r="D277" s="222"/>
      <c r="E277" s="20"/>
      <c r="F277" s="21"/>
      <c r="G277" s="126"/>
      <c r="H277" s="127"/>
    </row>
    <row r="278" spans="1:8" s="22" customFormat="1" ht="15" customHeight="1">
      <c r="A278" s="220"/>
      <c r="B278" s="23"/>
      <c r="C278" s="221"/>
      <c r="D278" s="222"/>
      <c r="E278" s="20"/>
      <c r="F278" s="21"/>
      <c r="G278" s="126"/>
      <c r="H278" s="127"/>
    </row>
    <row r="279" spans="1:8" s="22" customFormat="1" ht="15" customHeight="1">
      <c r="A279" s="220"/>
      <c r="B279" s="23"/>
      <c r="C279" s="221"/>
      <c r="D279" s="222"/>
      <c r="E279" s="20"/>
      <c r="F279" s="21"/>
      <c r="G279" s="126"/>
      <c r="H279" s="127"/>
    </row>
    <row r="280" spans="1:8" s="22" customFormat="1" ht="15" customHeight="1">
      <c r="A280" s="220"/>
      <c r="B280" s="23"/>
      <c r="C280" s="221"/>
      <c r="D280" s="222"/>
      <c r="E280" s="20"/>
      <c r="F280" s="21"/>
      <c r="G280" s="126"/>
      <c r="H280" s="127"/>
    </row>
    <row r="281" spans="1:8" s="22" customFormat="1" ht="15" customHeight="1">
      <c r="A281" s="220"/>
      <c r="B281" s="23"/>
      <c r="C281" s="221"/>
      <c r="D281" s="222"/>
      <c r="E281" s="20"/>
      <c r="F281" s="21"/>
      <c r="G281" s="126"/>
      <c r="H281" s="127"/>
    </row>
    <row r="282" spans="1:8" s="22" customFormat="1" ht="15" customHeight="1">
      <c r="A282" s="220"/>
      <c r="B282" s="23"/>
      <c r="C282" s="221"/>
      <c r="D282" s="222"/>
      <c r="E282" s="20"/>
      <c r="F282" s="21"/>
      <c r="G282" s="126"/>
      <c r="H282" s="127"/>
    </row>
    <row r="283" spans="1:8" s="22" customFormat="1" ht="15" customHeight="1">
      <c r="A283" s="220"/>
      <c r="B283" s="23"/>
      <c r="C283" s="221"/>
      <c r="D283" s="222"/>
      <c r="E283" s="20"/>
      <c r="F283" s="21"/>
      <c r="G283" s="126"/>
      <c r="H283" s="127"/>
    </row>
    <row r="284" spans="1:8" s="22" customFormat="1" ht="15" customHeight="1">
      <c r="A284" s="220"/>
      <c r="B284" s="23"/>
      <c r="C284" s="221"/>
      <c r="D284" s="222"/>
      <c r="E284" s="20"/>
      <c r="F284" s="21"/>
      <c r="G284" s="126"/>
      <c r="H284" s="127"/>
    </row>
    <row r="285" spans="1:8" s="22" customFormat="1" ht="15" customHeight="1">
      <c r="A285" s="220"/>
      <c r="B285" s="23"/>
      <c r="C285" s="221"/>
      <c r="D285" s="222"/>
      <c r="E285" s="20"/>
      <c r="F285" s="21"/>
      <c r="G285" s="126"/>
      <c r="H285" s="127"/>
    </row>
    <row r="286" spans="1:8" s="22" customFormat="1" ht="15" customHeight="1">
      <c r="A286" s="220"/>
      <c r="B286" s="23"/>
      <c r="C286" s="221"/>
      <c r="D286" s="222"/>
      <c r="E286" s="20"/>
      <c r="F286" s="21"/>
      <c r="G286" s="126"/>
      <c r="H286" s="127"/>
    </row>
    <row r="287" spans="1:8" s="22" customFormat="1" ht="15" customHeight="1">
      <c r="A287" s="220"/>
      <c r="B287" s="23"/>
      <c r="C287" s="221"/>
      <c r="D287" s="222"/>
      <c r="E287" s="20"/>
      <c r="F287" s="21"/>
      <c r="G287" s="126"/>
      <c r="H287" s="127"/>
    </row>
    <row r="288" spans="1:8" s="22" customFormat="1" ht="15" customHeight="1">
      <c r="A288" s="220"/>
      <c r="B288" s="23"/>
      <c r="C288" s="221"/>
      <c r="D288" s="222"/>
      <c r="E288" s="20"/>
      <c r="F288" s="21"/>
      <c r="G288" s="126"/>
      <c r="H288" s="127"/>
    </row>
    <row r="289" spans="1:8" s="22" customFormat="1" ht="15" customHeight="1">
      <c r="A289" s="220"/>
      <c r="B289" s="23"/>
      <c r="C289" s="221"/>
      <c r="D289" s="222"/>
      <c r="E289" s="20"/>
      <c r="F289" s="21"/>
      <c r="G289" s="126"/>
      <c r="H289" s="127"/>
    </row>
    <row r="290" spans="1:8" s="22" customFormat="1" ht="15" customHeight="1">
      <c r="A290" s="220"/>
      <c r="B290" s="23"/>
      <c r="C290" s="221"/>
      <c r="D290" s="222"/>
      <c r="E290" s="20"/>
      <c r="F290" s="21"/>
      <c r="G290" s="126"/>
      <c r="H290" s="127"/>
    </row>
    <row r="291" spans="1:8" s="22" customFormat="1" ht="15" customHeight="1">
      <c r="A291" s="220"/>
      <c r="B291" s="23"/>
      <c r="C291" s="221"/>
      <c r="D291" s="222"/>
      <c r="E291" s="20"/>
      <c r="F291" s="21"/>
      <c r="G291" s="126"/>
      <c r="H291" s="127"/>
    </row>
    <row r="292" spans="1:8" s="22" customFormat="1" ht="15" customHeight="1">
      <c r="A292" s="220"/>
      <c r="B292" s="23"/>
      <c r="C292" s="221"/>
      <c r="D292" s="222"/>
      <c r="E292" s="20"/>
      <c r="F292" s="21"/>
      <c r="G292" s="126"/>
      <c r="H292" s="127"/>
    </row>
    <row r="293" spans="1:8" s="22" customFormat="1" ht="15" customHeight="1">
      <c r="A293" s="220"/>
      <c r="B293" s="23"/>
      <c r="C293" s="221"/>
      <c r="D293" s="222"/>
      <c r="E293" s="20"/>
      <c r="F293" s="21"/>
      <c r="G293" s="126"/>
      <c r="H293" s="127"/>
    </row>
    <row r="294" spans="1:8" s="22" customFormat="1" ht="15" customHeight="1">
      <c r="A294" s="220"/>
      <c r="B294" s="23"/>
      <c r="C294" s="221"/>
      <c r="D294" s="222"/>
      <c r="E294" s="20"/>
      <c r="F294" s="21"/>
      <c r="G294" s="126"/>
      <c r="H294" s="127"/>
    </row>
    <row r="295" spans="1:8" s="22" customFormat="1" ht="15" customHeight="1">
      <c r="A295" s="220"/>
      <c r="B295" s="23"/>
      <c r="C295" s="221"/>
      <c r="D295" s="222"/>
      <c r="E295" s="20"/>
      <c r="F295" s="21"/>
      <c r="G295" s="126"/>
      <c r="H295" s="127"/>
    </row>
    <row r="296" spans="1:8" s="22" customFormat="1" ht="15" customHeight="1">
      <c r="A296" s="220"/>
      <c r="B296" s="23"/>
      <c r="C296" s="221"/>
      <c r="D296" s="222"/>
      <c r="E296" s="20"/>
      <c r="F296" s="21"/>
      <c r="G296" s="126"/>
      <c r="H296" s="127"/>
    </row>
    <row r="297" spans="1:8" s="22" customFormat="1" ht="15" customHeight="1">
      <c r="A297" s="220"/>
      <c r="B297" s="23"/>
      <c r="C297" s="221"/>
      <c r="D297" s="222"/>
      <c r="E297" s="20"/>
      <c r="F297" s="21"/>
      <c r="G297" s="126"/>
      <c r="H297" s="127"/>
    </row>
    <row r="298" spans="1:8" s="22" customFormat="1" ht="15" customHeight="1">
      <c r="A298" s="220"/>
      <c r="B298" s="23"/>
      <c r="C298" s="221"/>
      <c r="D298" s="222"/>
      <c r="E298" s="20"/>
      <c r="F298" s="21"/>
      <c r="G298" s="126"/>
      <c r="H298" s="127"/>
    </row>
    <row r="299" spans="1:8" s="22" customFormat="1" ht="15" customHeight="1">
      <c r="A299" s="220"/>
      <c r="B299" s="23"/>
      <c r="C299" s="221"/>
      <c r="D299" s="222"/>
      <c r="E299" s="20"/>
      <c r="F299" s="21"/>
      <c r="G299" s="126"/>
      <c r="H299" s="127"/>
    </row>
    <row r="300" spans="1:8" s="22" customFormat="1" ht="15" customHeight="1">
      <c r="A300" s="220"/>
      <c r="B300" s="23"/>
      <c r="C300" s="221"/>
      <c r="D300" s="222"/>
      <c r="E300" s="20"/>
      <c r="F300" s="21"/>
      <c r="G300" s="126"/>
      <c r="H300" s="127"/>
    </row>
    <row r="301" spans="1:8" s="22" customFormat="1" ht="15" customHeight="1">
      <c r="A301" s="220"/>
      <c r="B301" s="23"/>
      <c r="C301" s="221"/>
      <c r="D301" s="222"/>
      <c r="E301" s="20"/>
      <c r="F301" s="21"/>
      <c r="G301" s="126"/>
      <c r="H301" s="127"/>
    </row>
    <row r="302" spans="1:8" s="22" customFormat="1" ht="15" customHeight="1">
      <c r="A302" s="220"/>
      <c r="B302" s="23"/>
      <c r="C302" s="221"/>
      <c r="D302" s="222"/>
      <c r="E302" s="20"/>
      <c r="F302" s="21"/>
      <c r="G302" s="126"/>
      <c r="H302" s="127"/>
    </row>
    <row r="303" spans="1:8" s="22" customFormat="1" ht="15" customHeight="1">
      <c r="A303" s="220"/>
      <c r="B303" s="23"/>
      <c r="C303" s="221"/>
      <c r="D303" s="222"/>
      <c r="E303" s="20"/>
      <c r="F303" s="21"/>
      <c r="G303" s="126"/>
      <c r="H303" s="127"/>
    </row>
    <row r="304" spans="1:8" s="22" customFormat="1" ht="15" customHeight="1">
      <c r="A304" s="220"/>
      <c r="B304" s="23"/>
      <c r="C304" s="221"/>
      <c r="D304" s="222"/>
      <c r="E304" s="20"/>
      <c r="F304" s="21"/>
      <c r="G304" s="126"/>
      <c r="H304" s="127"/>
    </row>
    <row r="305" spans="1:8" s="22" customFormat="1" ht="15" customHeight="1">
      <c r="A305" s="220"/>
      <c r="B305" s="23"/>
      <c r="C305" s="221"/>
      <c r="D305" s="222"/>
      <c r="E305" s="20"/>
      <c r="F305" s="21"/>
      <c r="G305" s="126"/>
      <c r="H305" s="127"/>
    </row>
    <row r="306" spans="1:8" s="22" customFormat="1" ht="15" customHeight="1">
      <c r="A306" s="220"/>
      <c r="B306" s="23"/>
      <c r="C306" s="221"/>
      <c r="D306" s="222"/>
      <c r="E306" s="20"/>
      <c r="F306" s="21"/>
      <c r="G306" s="126"/>
      <c r="H306" s="127"/>
    </row>
    <row r="307" spans="1:8" s="22" customFormat="1" ht="15" customHeight="1">
      <c r="A307" s="220"/>
      <c r="B307" s="23"/>
      <c r="C307" s="221"/>
      <c r="D307" s="222"/>
      <c r="E307" s="20"/>
      <c r="F307" s="21"/>
      <c r="G307" s="126"/>
      <c r="H307" s="127"/>
    </row>
    <row r="308" spans="1:8" s="22" customFormat="1" ht="15" customHeight="1">
      <c r="A308" s="220"/>
      <c r="B308" s="23"/>
      <c r="C308" s="221"/>
      <c r="D308" s="222"/>
      <c r="E308" s="20"/>
      <c r="F308" s="21"/>
      <c r="G308" s="126"/>
      <c r="H308" s="127"/>
    </row>
    <row r="309" spans="1:8" s="22" customFormat="1" ht="15" customHeight="1">
      <c r="A309" s="220"/>
      <c r="B309" s="23"/>
      <c r="C309" s="221"/>
      <c r="D309" s="222"/>
      <c r="E309" s="20"/>
      <c r="F309" s="21"/>
      <c r="G309" s="126"/>
      <c r="H309" s="127"/>
    </row>
    <row r="310" spans="1:8" s="22" customFormat="1" ht="15" customHeight="1">
      <c r="A310" s="220"/>
      <c r="B310" s="23"/>
      <c r="C310" s="221"/>
      <c r="D310" s="222"/>
      <c r="E310" s="20"/>
      <c r="F310" s="21"/>
      <c r="G310" s="126"/>
      <c r="H310" s="127"/>
    </row>
    <row r="311" spans="1:8" s="22" customFormat="1" ht="15" customHeight="1">
      <c r="A311" s="220"/>
      <c r="B311" s="23"/>
      <c r="C311" s="221"/>
      <c r="D311" s="222"/>
      <c r="E311" s="20"/>
      <c r="F311" s="21"/>
      <c r="G311" s="126"/>
      <c r="H311" s="127"/>
    </row>
    <row r="312" spans="1:8" s="22" customFormat="1" ht="15" customHeight="1">
      <c r="A312" s="220"/>
      <c r="B312" s="23"/>
      <c r="C312" s="221"/>
      <c r="D312" s="222"/>
      <c r="E312" s="20"/>
      <c r="F312" s="21"/>
      <c r="G312" s="126"/>
      <c r="H312" s="127"/>
    </row>
    <row r="313" spans="1:8" s="22" customFormat="1" ht="15" customHeight="1">
      <c r="A313" s="220"/>
      <c r="B313" s="23"/>
      <c r="C313" s="221"/>
      <c r="D313" s="222"/>
      <c r="E313" s="20"/>
      <c r="F313" s="21"/>
      <c r="G313" s="126"/>
      <c r="H313" s="127"/>
    </row>
    <row r="314" spans="1:8" s="22" customFormat="1" ht="15" customHeight="1">
      <c r="A314" s="220"/>
      <c r="B314" s="23"/>
      <c r="C314" s="221"/>
      <c r="D314" s="222"/>
      <c r="E314" s="20"/>
      <c r="F314" s="21"/>
      <c r="G314" s="126"/>
      <c r="H314" s="127"/>
    </row>
    <row r="315" spans="1:8" s="22" customFormat="1" ht="15" customHeight="1">
      <c r="A315" s="220"/>
      <c r="B315" s="23"/>
      <c r="C315" s="221"/>
      <c r="D315" s="222"/>
      <c r="E315" s="20"/>
      <c r="F315" s="21"/>
      <c r="G315" s="126"/>
      <c r="H315" s="127"/>
    </row>
    <row r="316" spans="1:8" s="22" customFormat="1" ht="15" customHeight="1">
      <c r="A316" s="220"/>
      <c r="B316" s="23"/>
      <c r="C316" s="221"/>
      <c r="D316" s="222"/>
      <c r="E316" s="20"/>
      <c r="F316" s="21"/>
      <c r="G316" s="126"/>
      <c r="H316" s="127"/>
    </row>
    <row r="317" spans="1:8" s="22" customFormat="1" ht="15" customHeight="1">
      <c r="A317" s="220"/>
      <c r="B317" s="23"/>
      <c r="C317" s="221"/>
      <c r="D317" s="222"/>
      <c r="E317" s="20"/>
      <c r="F317" s="21"/>
      <c r="G317" s="126"/>
      <c r="H317" s="127"/>
    </row>
    <row r="318" spans="1:8" s="22" customFormat="1" ht="15" customHeight="1">
      <c r="A318" s="220"/>
      <c r="B318" s="23"/>
      <c r="C318" s="221"/>
      <c r="D318" s="222"/>
      <c r="E318" s="20"/>
      <c r="F318" s="21"/>
      <c r="G318" s="126"/>
      <c r="H318" s="127"/>
    </row>
    <row r="319" spans="1:8" s="22" customFormat="1" ht="15" customHeight="1">
      <c r="A319" s="220"/>
      <c r="B319" s="23"/>
      <c r="C319" s="221"/>
      <c r="D319" s="222"/>
      <c r="E319" s="20"/>
      <c r="F319" s="21"/>
      <c r="G319" s="126"/>
      <c r="H319" s="127"/>
    </row>
    <row r="320" spans="1:8" s="22" customFormat="1" ht="15" customHeight="1">
      <c r="A320" s="220"/>
      <c r="B320" s="23"/>
      <c r="C320" s="221"/>
      <c r="D320" s="222"/>
      <c r="E320" s="20"/>
      <c r="F320" s="21"/>
      <c r="G320" s="126"/>
      <c r="H320" s="127"/>
    </row>
    <row r="321" spans="1:8" s="22" customFormat="1" ht="15" customHeight="1">
      <c r="A321" s="220"/>
      <c r="B321" s="23"/>
      <c r="C321" s="221"/>
      <c r="D321" s="222"/>
      <c r="E321" s="20"/>
      <c r="F321" s="21"/>
      <c r="G321" s="126"/>
      <c r="H321" s="127"/>
    </row>
    <row r="322" spans="1:8" s="22" customFormat="1" ht="15" customHeight="1">
      <c r="A322" s="220"/>
      <c r="B322" s="23"/>
      <c r="C322" s="221"/>
      <c r="D322" s="222"/>
      <c r="E322" s="20"/>
      <c r="F322" s="21"/>
      <c r="G322" s="126"/>
      <c r="H322" s="127"/>
    </row>
    <row r="323" spans="1:8" s="22" customFormat="1" ht="15" customHeight="1">
      <c r="A323" s="220"/>
      <c r="B323" s="23"/>
      <c r="C323" s="221"/>
      <c r="D323" s="222"/>
      <c r="E323" s="20"/>
      <c r="F323" s="21"/>
      <c r="G323" s="126"/>
      <c r="H323" s="127"/>
    </row>
    <row r="324" spans="1:8" s="22" customFormat="1" ht="15" customHeight="1">
      <c r="A324" s="220"/>
      <c r="B324" s="23"/>
      <c r="C324" s="221"/>
      <c r="D324" s="222"/>
      <c r="E324" s="20"/>
      <c r="F324" s="21"/>
      <c r="G324" s="126"/>
      <c r="H324" s="127"/>
    </row>
    <row r="325" spans="1:8" s="22" customFormat="1" ht="15" customHeight="1">
      <c r="A325" s="220"/>
      <c r="B325" s="23"/>
      <c r="C325" s="221"/>
      <c r="D325" s="222"/>
      <c r="E325" s="20"/>
      <c r="F325" s="21"/>
      <c r="G325" s="126"/>
      <c r="H325" s="127"/>
    </row>
    <row r="326" spans="1:8" s="22" customFormat="1" ht="15" customHeight="1">
      <c r="A326" s="220"/>
      <c r="B326" s="23"/>
      <c r="C326" s="221"/>
      <c r="D326" s="222"/>
      <c r="E326" s="20"/>
      <c r="F326" s="21"/>
      <c r="G326" s="126"/>
      <c r="H326" s="127"/>
    </row>
    <row r="327" spans="1:8" s="22" customFormat="1" ht="12.75">
      <c r="A327" s="220"/>
      <c r="B327" s="224"/>
      <c r="C327" s="221"/>
      <c r="D327" s="222"/>
      <c r="E327" s="20"/>
      <c r="F327" s="21"/>
      <c r="G327" s="126"/>
      <c r="H327" s="127"/>
    </row>
    <row r="328" spans="1:8">
      <c r="A328" s="194"/>
      <c r="B328" s="53"/>
      <c r="C328" s="52"/>
      <c r="D328" s="52"/>
      <c r="E328" s="40"/>
    </row>
    <row r="329" spans="1:8">
      <c r="A329" s="194"/>
      <c r="B329" s="53"/>
      <c r="C329" s="52"/>
      <c r="D329" s="52"/>
      <c r="E329" s="40"/>
      <c r="F329" s="29"/>
      <c r="H329" s="29"/>
    </row>
    <row r="330" spans="1:8">
      <c r="A330" s="194"/>
      <c r="B330" s="53"/>
      <c r="C330" s="52"/>
      <c r="D330" s="52"/>
      <c r="E330" s="40"/>
      <c r="F330" s="29"/>
      <c r="H330" s="29"/>
    </row>
    <row r="331" spans="1:8">
      <c r="A331" s="194"/>
      <c r="B331" s="53"/>
      <c r="C331" s="52"/>
      <c r="D331" s="52"/>
      <c r="E331" s="40"/>
      <c r="F331" s="29"/>
      <c r="H331" s="29"/>
    </row>
    <row r="332" spans="1:8">
      <c r="A332" s="194"/>
      <c r="B332" s="53"/>
      <c r="C332" s="52"/>
      <c r="D332" s="52"/>
      <c r="E332" s="40"/>
      <c r="F332" s="29"/>
      <c r="H332" s="29"/>
    </row>
    <row r="333" spans="1:8">
      <c r="A333" s="194"/>
      <c r="B333" s="53"/>
      <c r="C333" s="52"/>
      <c r="D333" s="52"/>
      <c r="E333" s="40"/>
      <c r="F333" s="29"/>
      <c r="H333" s="29"/>
    </row>
    <row r="334" spans="1:8">
      <c r="A334" s="194"/>
      <c r="B334" s="53"/>
      <c r="C334" s="52"/>
      <c r="D334" s="52"/>
      <c r="E334" s="40"/>
      <c r="F334" s="29"/>
      <c r="H334" s="29"/>
    </row>
    <row r="335" spans="1:8">
      <c r="A335" s="194"/>
      <c r="B335" s="53"/>
      <c r="C335" s="52"/>
      <c r="D335" s="52"/>
      <c r="E335" s="40"/>
      <c r="F335" s="29"/>
      <c r="H335" s="29"/>
    </row>
    <row r="336" spans="1:8">
      <c r="A336" s="194"/>
      <c r="B336" s="53"/>
      <c r="C336" s="52"/>
      <c r="D336" s="52"/>
      <c r="E336" s="40"/>
      <c r="F336" s="29"/>
      <c r="H336" s="29"/>
    </row>
    <row r="337" spans="1:8">
      <c r="A337" s="194"/>
      <c r="B337" s="53"/>
      <c r="C337" s="52"/>
      <c r="D337" s="52"/>
      <c r="E337" s="40"/>
      <c r="F337" s="29"/>
      <c r="H337" s="29"/>
    </row>
    <row r="338" spans="1:8">
      <c r="A338" s="194"/>
      <c r="B338" s="53"/>
      <c r="C338" s="52"/>
      <c r="D338" s="52"/>
      <c r="E338" s="40"/>
      <c r="F338" s="29"/>
      <c r="H338" s="29"/>
    </row>
    <row r="339" spans="1:8">
      <c r="A339" s="194"/>
      <c r="B339" s="53"/>
      <c r="C339" s="52"/>
      <c r="D339" s="52"/>
      <c r="E339" s="40"/>
      <c r="F339" s="29"/>
      <c r="H339" s="29"/>
    </row>
    <row r="340" spans="1:8">
      <c r="A340" s="194"/>
      <c r="B340" s="53"/>
      <c r="C340" s="52"/>
      <c r="D340" s="52"/>
      <c r="E340" s="40"/>
      <c r="F340" s="29"/>
      <c r="H340" s="29"/>
    </row>
    <row r="341" spans="1:8">
      <c r="A341" s="194"/>
      <c r="B341" s="53"/>
      <c r="C341" s="52"/>
      <c r="D341" s="52"/>
      <c r="E341" s="40"/>
      <c r="F341" s="29"/>
      <c r="H341" s="29"/>
    </row>
    <row r="342" spans="1:8">
      <c r="B342" s="53"/>
      <c r="C342" s="52"/>
      <c r="D342" s="52"/>
      <c r="E342" s="40"/>
      <c r="F342" s="29"/>
      <c r="H342" s="29"/>
    </row>
    <row r="343" spans="1:8">
      <c r="B343" s="53"/>
      <c r="C343" s="52"/>
      <c r="D343" s="52"/>
      <c r="E343" s="40"/>
      <c r="F343" s="29"/>
      <c r="H343" s="29"/>
    </row>
    <row r="344" spans="1:8">
      <c r="B344" s="53"/>
      <c r="C344" s="52"/>
      <c r="D344" s="52"/>
      <c r="E344" s="40"/>
      <c r="F344" s="29"/>
      <c r="H344" s="29"/>
    </row>
    <row r="345" spans="1:8">
      <c r="A345" s="321"/>
      <c r="B345" s="53"/>
      <c r="C345" s="52"/>
      <c r="D345" s="52"/>
      <c r="E345" s="40"/>
      <c r="F345" s="29"/>
      <c r="H345" s="29"/>
    </row>
    <row r="346" spans="1:8">
      <c r="A346" s="321"/>
      <c r="B346" s="53"/>
      <c r="C346" s="52"/>
      <c r="D346" s="52"/>
      <c r="E346" s="40"/>
      <c r="F346" s="29"/>
      <c r="H346" s="29"/>
    </row>
    <row r="347" spans="1:8">
      <c r="A347" s="321"/>
      <c r="B347" s="53"/>
      <c r="C347" s="52"/>
      <c r="D347" s="52"/>
      <c r="E347" s="40"/>
      <c r="F347" s="29"/>
      <c r="H347" s="29"/>
    </row>
    <row r="348" spans="1:8">
      <c r="A348" s="321"/>
      <c r="B348" s="53"/>
      <c r="C348" s="52"/>
      <c r="D348" s="52"/>
      <c r="E348" s="40"/>
      <c r="F348" s="29"/>
      <c r="H348" s="29"/>
    </row>
    <row r="349" spans="1:8">
      <c r="A349" s="321"/>
      <c r="B349" s="53"/>
      <c r="C349" s="52"/>
      <c r="D349" s="52"/>
      <c r="E349" s="40"/>
      <c r="F349" s="29"/>
      <c r="H349" s="29"/>
    </row>
    <row r="350" spans="1:8">
      <c r="A350" s="321"/>
      <c r="B350" s="53"/>
      <c r="C350" s="52"/>
      <c r="D350" s="52"/>
      <c r="E350" s="40"/>
      <c r="F350" s="29"/>
      <c r="H350" s="29"/>
    </row>
    <row r="351" spans="1:8">
      <c r="A351" s="321"/>
      <c r="B351" s="53"/>
      <c r="C351" s="52"/>
      <c r="D351" s="52"/>
      <c r="E351" s="40"/>
      <c r="F351" s="29"/>
      <c r="H351" s="29"/>
    </row>
    <row r="352" spans="1:8">
      <c r="A352" s="321"/>
      <c r="B352" s="53"/>
      <c r="C352" s="52"/>
      <c r="D352" s="52"/>
      <c r="E352" s="40"/>
      <c r="F352" s="29"/>
      <c r="H352" s="29"/>
    </row>
    <row r="353" spans="1:8">
      <c r="A353" s="321"/>
      <c r="B353" s="53"/>
      <c r="C353" s="52"/>
      <c r="D353" s="52"/>
      <c r="E353" s="40"/>
      <c r="F353" s="29"/>
      <c r="H353" s="29"/>
    </row>
    <row r="354" spans="1:8">
      <c r="A354" s="321"/>
      <c r="B354" s="53"/>
      <c r="C354" s="52"/>
      <c r="D354" s="52"/>
      <c r="E354" s="40"/>
      <c r="F354" s="29"/>
      <c r="H354" s="29"/>
    </row>
    <row r="355" spans="1:8">
      <c r="A355" s="321"/>
      <c r="B355" s="53"/>
      <c r="C355" s="52"/>
      <c r="D355" s="52"/>
      <c r="E355" s="40"/>
      <c r="F355" s="29"/>
      <c r="H355" s="29"/>
    </row>
    <row r="356" spans="1:8">
      <c r="A356" s="321"/>
      <c r="B356" s="53"/>
      <c r="C356" s="52"/>
      <c r="D356" s="52"/>
      <c r="E356" s="40"/>
      <c r="F356" s="29"/>
      <c r="H356" s="29"/>
    </row>
    <row r="357" spans="1:8">
      <c r="A357" s="321"/>
      <c r="B357" s="53"/>
      <c r="C357" s="52"/>
      <c r="D357" s="52"/>
      <c r="E357" s="40"/>
      <c r="F357" s="29"/>
      <c r="H357" s="29"/>
    </row>
    <row r="358" spans="1:8">
      <c r="A358" s="321"/>
      <c r="B358" s="53"/>
      <c r="C358" s="52"/>
      <c r="D358" s="52"/>
      <c r="E358" s="40"/>
      <c r="F358" s="29"/>
      <c r="H358" s="29"/>
    </row>
    <row r="359" spans="1:8">
      <c r="A359" s="321"/>
      <c r="B359" s="53"/>
      <c r="C359" s="52"/>
      <c r="D359" s="52"/>
      <c r="E359" s="40"/>
      <c r="F359" s="29"/>
      <c r="H359" s="29"/>
    </row>
    <row r="360" spans="1:8">
      <c r="A360" s="321"/>
      <c r="B360" s="53"/>
      <c r="C360" s="52"/>
      <c r="D360" s="52"/>
      <c r="E360" s="40"/>
      <c r="F360" s="29"/>
      <c r="H360" s="29"/>
    </row>
    <row r="361" spans="1:8">
      <c r="A361" s="321"/>
      <c r="B361" s="53"/>
      <c r="C361" s="52"/>
      <c r="D361" s="52"/>
      <c r="E361" s="40"/>
      <c r="F361" s="29"/>
      <c r="H361" s="29"/>
    </row>
    <row r="383" spans="1:8">
      <c r="A383" s="321"/>
      <c r="B383" s="43"/>
      <c r="E383" s="29"/>
      <c r="F383" s="29"/>
      <c r="H383" s="29"/>
    </row>
  </sheetData>
  <sheetProtection algorithmName="SHA-512" hashValue="LDGrgfBHHqtyXAawErb4rqXnHnFHvU0dtGTTRy0d0j/K3wGYc09D3f+8y6I4OYkGU6Zzd+BzB5bPQhBYJZaDQQ==" saltValue="shAd+sIZhJUHajEAiN9AeA==" spinCount="100000" sheet="1" objects="1" scenarios="1"/>
  <pageMargins left="0.59055118110236227" right="0.19685039370078741" top="0.74803149606299213" bottom="0.74803149606299213" header="0.31496062992125984" footer="0.31496062992125984"/>
  <pageSetup scale="74" firstPageNumber="116" fitToHeight="0" orientation="landscape" useFirstPageNumber="1" r:id="rId1"/>
  <headerFooter>
    <oddHeader>&amp;L&amp;9ENERGETSKA SANACIJA OBJEKTA VRTEC VRHOVCI ENOTA VRHOVCI, PRI KATERI SE UPOŠTEVAJO OKOLJSKI VIDIKI</oddHeader>
    <oddFooter>&amp;L&amp;A&amp;R&amp;P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J403"/>
  <sheetViews>
    <sheetView showZeros="0" topLeftCell="A5" zoomScaleNormal="100" workbookViewId="0">
      <selection activeCell="J25" sqref="J25"/>
    </sheetView>
  </sheetViews>
  <sheetFormatPr defaultColWidth="9.42578125" defaultRowHeight="15"/>
  <cols>
    <col min="1" max="1" width="10.140625" style="198" bestFit="1" customWidth="1"/>
    <col min="2" max="2" width="45.5703125" style="29" customWidth="1"/>
    <col min="3" max="3" width="6" style="70" bestFit="1" customWidth="1"/>
    <col min="4" max="4" width="8.42578125" style="70" customWidth="1"/>
    <col min="5" max="5" width="11.42578125" style="41" bestFit="1" customWidth="1"/>
    <col min="6" max="6" width="14.85546875" style="41" bestFit="1" customWidth="1"/>
    <col min="7" max="7" width="16.5703125" style="29" customWidth="1"/>
    <col min="8" max="8" width="18" style="50" bestFit="1" customWidth="1"/>
    <col min="9" max="9" width="22.5703125" style="29" bestFit="1" customWidth="1"/>
    <col min="10" max="10" width="18" style="29" bestFit="1" customWidth="1"/>
    <col min="11" max="16384" width="9.42578125" style="29"/>
  </cols>
  <sheetData>
    <row r="1" spans="1:10" s="147" customFormat="1" ht="18.75">
      <c r="A1" s="278" t="s">
        <v>1557</v>
      </c>
      <c r="B1" s="74" t="s">
        <v>115</v>
      </c>
      <c r="C1" s="262"/>
      <c r="D1" s="262"/>
      <c r="E1" s="279"/>
      <c r="F1" s="279"/>
      <c r="G1" s="280"/>
      <c r="H1" s="270"/>
      <c r="I1" s="270"/>
      <c r="J1" s="270"/>
    </row>
    <row r="3" spans="1:10" s="147" customFormat="1" ht="18.75">
      <c r="A3" s="271" t="s">
        <v>1574</v>
      </c>
      <c r="B3" s="266" t="s">
        <v>1573</v>
      </c>
      <c r="C3" s="267"/>
      <c r="D3" s="267"/>
      <c r="E3" s="272"/>
      <c r="F3" s="272"/>
      <c r="G3" s="281"/>
      <c r="H3" s="266"/>
      <c r="I3" s="266"/>
      <c r="J3" s="266"/>
    </row>
    <row r="4" spans="1:10">
      <c r="A4" s="196"/>
      <c r="B4" s="50"/>
    </row>
    <row r="5" spans="1:10">
      <c r="A5" s="398"/>
      <c r="B5" s="545" t="s">
        <v>285</v>
      </c>
    </row>
    <row r="6" spans="1:10">
      <c r="A6" s="398" t="s">
        <v>237</v>
      </c>
      <c r="B6" s="542" t="s">
        <v>2735</v>
      </c>
    </row>
    <row r="7" spans="1:10">
      <c r="A7" s="398"/>
      <c r="B7" s="542" t="s">
        <v>2736</v>
      </c>
    </row>
    <row r="8" spans="1:10">
      <c r="A8" s="398"/>
      <c r="B8" s="542" t="s">
        <v>2737</v>
      </c>
    </row>
    <row r="9" spans="1:10">
      <c r="A9" s="398"/>
      <c r="B9" s="542" t="s">
        <v>2738</v>
      </c>
    </row>
    <row r="10" spans="1:10">
      <c r="A10" s="398"/>
      <c r="B10" s="542" t="s">
        <v>2739</v>
      </c>
    </row>
    <row r="11" spans="1:10">
      <c r="A11" s="398"/>
      <c r="B11" s="542" t="s">
        <v>2740</v>
      </c>
    </row>
    <row r="12" spans="1:10">
      <c r="A12" s="398"/>
      <c r="B12" s="542" t="s">
        <v>2741</v>
      </c>
    </row>
    <row r="13" spans="1:10">
      <c r="A13" s="398"/>
      <c r="B13" s="542" t="s">
        <v>2742</v>
      </c>
    </row>
    <row r="14" spans="1:10">
      <c r="A14" s="398"/>
      <c r="B14" s="542" t="s">
        <v>2743</v>
      </c>
    </row>
    <row r="15" spans="1:10">
      <c r="A15" s="398"/>
      <c r="B15" s="542" t="s">
        <v>2744</v>
      </c>
    </row>
    <row r="16" spans="1:10">
      <c r="A16" s="398"/>
      <c r="B16" s="542" t="s">
        <v>2745</v>
      </c>
    </row>
    <row r="17" spans="1:10">
      <c r="A17" s="398"/>
      <c r="B17" s="542" t="s">
        <v>2746</v>
      </c>
    </row>
    <row r="18" spans="1:10">
      <c r="A18" s="398"/>
      <c r="B18" s="542" t="s">
        <v>2747</v>
      </c>
    </row>
    <row r="19" spans="1:10">
      <c r="A19" s="398"/>
      <c r="B19" s="542" t="s">
        <v>2299</v>
      </c>
    </row>
    <row r="20" spans="1:10">
      <c r="A20" s="196"/>
      <c r="B20" s="50"/>
    </row>
    <row r="21" spans="1:10" s="39" customFormat="1" ht="12.75">
      <c r="A21" s="422" t="s">
        <v>1514</v>
      </c>
      <c r="B21" s="36" t="s">
        <v>17</v>
      </c>
      <c r="C21" s="37" t="s">
        <v>1515</v>
      </c>
      <c r="D21" s="37" t="s">
        <v>1516</v>
      </c>
      <c r="E21" s="423" t="s">
        <v>1517</v>
      </c>
      <c r="F21" s="38" t="s">
        <v>1518</v>
      </c>
      <c r="G21" s="38" t="s">
        <v>1519</v>
      </c>
      <c r="H21" s="38" t="s">
        <v>1520</v>
      </c>
      <c r="I21" s="424" t="s">
        <v>1521</v>
      </c>
      <c r="J21" s="35" t="s">
        <v>41</v>
      </c>
    </row>
    <row r="22" spans="1:10" s="22" customFormat="1" ht="15" customHeight="1">
      <c r="A22" s="220"/>
      <c r="B22" s="23"/>
      <c r="C22" s="221"/>
      <c r="D22" s="222"/>
      <c r="E22" s="20"/>
      <c r="F22" s="21"/>
      <c r="G22" s="126"/>
      <c r="H22" s="127"/>
    </row>
    <row r="23" spans="1:10" s="22" customFormat="1" ht="15" customHeight="1">
      <c r="A23" s="398">
        <v>1</v>
      </c>
      <c r="B23" s="454" t="s">
        <v>2748</v>
      </c>
      <c r="C23" s="39"/>
      <c r="D23" s="222"/>
      <c r="E23" s="20"/>
      <c r="F23" s="21"/>
      <c r="G23" s="126"/>
      <c r="H23" s="127"/>
    </row>
    <row r="24" spans="1:10" s="22" customFormat="1" ht="15" customHeight="1">
      <c r="A24" s="398" t="s">
        <v>237</v>
      </c>
      <c r="B24" s="454" t="s">
        <v>2749</v>
      </c>
      <c r="C24" s="39"/>
      <c r="D24" s="222"/>
      <c r="E24" s="20"/>
      <c r="F24" s="21"/>
      <c r="G24" s="126"/>
      <c r="H24" s="127"/>
    </row>
    <row r="25" spans="1:10" s="22" customFormat="1" ht="15" customHeight="1">
      <c r="A25" s="398"/>
      <c r="B25" s="454" t="s">
        <v>2750</v>
      </c>
      <c r="C25" s="39"/>
      <c r="D25" s="222"/>
      <c r="E25" s="20"/>
      <c r="F25" s="21"/>
      <c r="G25" s="126"/>
      <c r="H25" s="127"/>
    </row>
    <row r="26" spans="1:10" s="22" customFormat="1" ht="15" customHeight="1">
      <c r="A26" s="398"/>
      <c r="B26" s="454" t="s">
        <v>2751</v>
      </c>
      <c r="C26" s="39"/>
      <c r="D26" s="222"/>
      <c r="E26" s="20"/>
      <c r="F26" s="21"/>
      <c r="G26" s="126"/>
      <c r="H26" s="127"/>
    </row>
    <row r="27" spans="1:10" s="22" customFormat="1" ht="15" customHeight="1">
      <c r="A27" s="398" t="s">
        <v>237</v>
      </c>
      <c r="B27" s="454" t="s">
        <v>2752</v>
      </c>
      <c r="C27" s="39"/>
      <c r="D27" s="222"/>
      <c r="E27" s="20"/>
      <c r="F27" s="21"/>
      <c r="G27" s="126"/>
      <c r="H27" s="127"/>
    </row>
    <row r="28" spans="1:10" s="22" customFormat="1" ht="15" customHeight="1">
      <c r="A28" s="398"/>
      <c r="B28" s="454" t="s">
        <v>2753</v>
      </c>
      <c r="C28" s="39"/>
      <c r="D28" s="222"/>
      <c r="E28" s="20"/>
      <c r="F28" s="21"/>
      <c r="G28" s="126"/>
      <c r="H28" s="127"/>
    </row>
    <row r="29" spans="1:10" s="22" customFormat="1" ht="15" customHeight="1">
      <c r="A29" s="398" t="s">
        <v>237</v>
      </c>
      <c r="B29" s="454" t="s">
        <v>2754</v>
      </c>
      <c r="C29" s="39"/>
      <c r="D29" s="222"/>
      <c r="E29" s="20"/>
      <c r="F29" s="21"/>
      <c r="G29" s="126"/>
      <c r="H29" s="127"/>
    </row>
    <row r="30" spans="1:10" s="22" customFormat="1" ht="15" customHeight="1">
      <c r="A30" s="398"/>
      <c r="B30" s="454" t="s">
        <v>2755</v>
      </c>
      <c r="C30" s="39"/>
      <c r="D30" s="222"/>
      <c r="E30" s="20"/>
      <c r="F30" s="21"/>
      <c r="G30" s="126"/>
      <c r="H30" s="127"/>
    </row>
    <row r="31" spans="1:10" s="22" customFormat="1" ht="15" customHeight="1">
      <c r="A31" s="398"/>
      <c r="B31" s="454" t="s">
        <v>2756</v>
      </c>
      <c r="C31" s="39"/>
      <c r="D31" s="222"/>
      <c r="E31" s="20"/>
      <c r="F31" s="21"/>
      <c r="G31" s="126"/>
      <c r="H31" s="127"/>
    </row>
    <row r="32" spans="1:10" s="22" customFormat="1" ht="15" customHeight="1">
      <c r="A32" s="398"/>
      <c r="B32" s="454" t="s">
        <v>2757</v>
      </c>
      <c r="C32" s="39"/>
      <c r="D32" s="222"/>
      <c r="E32" s="20"/>
      <c r="F32" s="21"/>
      <c r="G32" s="126"/>
      <c r="H32" s="127"/>
    </row>
    <row r="33" spans="1:10" s="22" customFormat="1" ht="15" customHeight="1">
      <c r="A33" s="398"/>
      <c r="B33" s="454" t="s">
        <v>2758</v>
      </c>
      <c r="C33" s="39"/>
      <c r="D33" s="222"/>
      <c r="E33" s="20"/>
      <c r="F33" s="21"/>
      <c r="G33" s="126"/>
      <c r="H33" s="127"/>
    </row>
    <row r="34" spans="1:10" s="22" customFormat="1" ht="15" customHeight="1">
      <c r="A34" s="398"/>
      <c r="B34" s="454" t="s">
        <v>2759</v>
      </c>
      <c r="C34" s="39"/>
      <c r="D34" s="222"/>
      <c r="E34" s="20"/>
      <c r="F34" s="21"/>
      <c r="G34" s="126"/>
      <c r="H34" s="127"/>
    </row>
    <row r="35" spans="1:10" s="22" customFormat="1" ht="15" customHeight="1">
      <c r="A35" s="398" t="s">
        <v>237</v>
      </c>
      <c r="B35" s="454" t="s">
        <v>2760</v>
      </c>
      <c r="C35" s="39"/>
      <c r="D35" s="222"/>
      <c r="E35" s="20"/>
      <c r="F35" s="21"/>
      <c r="G35" s="126"/>
      <c r="H35" s="127"/>
    </row>
    <row r="36" spans="1:10" s="22" customFormat="1" ht="15" customHeight="1">
      <c r="A36" s="398"/>
      <c r="B36" s="454" t="s">
        <v>2761</v>
      </c>
      <c r="C36" s="39" t="s">
        <v>2465</v>
      </c>
      <c r="D36" s="633">
        <v>5</v>
      </c>
      <c r="E36" s="530"/>
      <c r="F36" s="72">
        <f>+E36*D36</f>
        <v>0</v>
      </c>
      <c r="G36" s="425">
        <f>+E36*'B.Skupna rekapitulacija'!$C$9</f>
        <v>0</v>
      </c>
      <c r="H36" s="425">
        <f>+G36*D36</f>
        <v>0</v>
      </c>
      <c r="I36" s="427">
        <f>+E36*(1-'B.Skupna rekapitulacija'!$C$9)</f>
        <v>0</v>
      </c>
      <c r="J36" s="426">
        <f>+I36*D36</f>
        <v>0</v>
      </c>
    </row>
    <row r="37" spans="1:10" s="22" customFormat="1" ht="15" customHeight="1">
      <c r="A37" s="398"/>
      <c r="B37" s="542"/>
      <c r="C37" s="119"/>
      <c r="D37" s="39"/>
      <c r="E37" s="20"/>
      <c r="F37" s="21"/>
      <c r="G37" s="126"/>
      <c r="H37" s="127"/>
    </row>
    <row r="38" spans="1:10" s="22" customFormat="1" ht="15" customHeight="1">
      <c r="A38" s="398">
        <v>2</v>
      </c>
      <c r="B38" s="454" t="s">
        <v>2762</v>
      </c>
      <c r="C38" s="119"/>
      <c r="D38" s="39"/>
      <c r="E38" s="20"/>
      <c r="F38" s="21"/>
      <c r="G38" s="126"/>
      <c r="H38" s="127"/>
    </row>
    <row r="39" spans="1:10" s="22" customFormat="1" ht="15" customHeight="1">
      <c r="A39" s="398" t="s">
        <v>237</v>
      </c>
      <c r="B39" s="454" t="s">
        <v>2763</v>
      </c>
      <c r="C39" s="119"/>
      <c r="D39" s="39"/>
      <c r="E39" s="20"/>
      <c r="F39" s="21"/>
      <c r="G39" s="126"/>
      <c r="H39" s="127"/>
    </row>
    <row r="40" spans="1:10" s="22" customFormat="1" ht="15" customHeight="1">
      <c r="A40" s="398"/>
      <c r="B40" s="454" t="s">
        <v>2764</v>
      </c>
      <c r="C40" s="119"/>
      <c r="D40" s="39"/>
      <c r="E40" s="20"/>
      <c r="F40" s="21"/>
      <c r="G40" s="126"/>
      <c r="H40" s="127"/>
    </row>
    <row r="41" spans="1:10" s="22" customFormat="1" ht="15" customHeight="1">
      <c r="A41" s="398"/>
      <c r="B41" s="454" t="s">
        <v>2765</v>
      </c>
      <c r="C41" s="119"/>
      <c r="D41" s="39"/>
      <c r="E41" s="20"/>
      <c r="F41" s="21"/>
      <c r="G41" s="126"/>
      <c r="H41" s="127"/>
    </row>
    <row r="42" spans="1:10" s="22" customFormat="1" ht="15" customHeight="1">
      <c r="A42" s="398"/>
      <c r="B42" s="454" t="s">
        <v>2766</v>
      </c>
      <c r="C42" s="119"/>
      <c r="D42" s="39"/>
      <c r="E42" s="20"/>
      <c r="F42" s="21"/>
      <c r="G42" s="126"/>
      <c r="H42" s="127"/>
    </row>
    <row r="43" spans="1:10" s="22" customFormat="1" ht="15" customHeight="1">
      <c r="A43" s="398" t="s">
        <v>237</v>
      </c>
      <c r="B43" s="454" t="s">
        <v>2767</v>
      </c>
      <c r="C43" s="119"/>
      <c r="D43" s="39"/>
      <c r="E43" s="20"/>
      <c r="F43" s="21"/>
      <c r="G43" s="126"/>
      <c r="H43" s="127"/>
    </row>
    <row r="44" spans="1:10" s="22" customFormat="1" ht="15" customHeight="1">
      <c r="A44" s="398"/>
      <c r="B44" s="454" t="s">
        <v>2768</v>
      </c>
      <c r="C44" s="119"/>
      <c r="D44" s="39"/>
      <c r="E44" s="20"/>
      <c r="F44" s="21"/>
      <c r="G44" s="126"/>
      <c r="H44" s="127"/>
    </row>
    <row r="45" spans="1:10" s="22" customFormat="1" ht="15" customHeight="1">
      <c r="A45" s="398" t="s">
        <v>237</v>
      </c>
      <c r="B45" s="454" t="s">
        <v>2769</v>
      </c>
      <c r="C45" s="119"/>
      <c r="D45" s="39"/>
      <c r="E45" s="20"/>
      <c r="F45" s="21"/>
      <c r="G45" s="126"/>
      <c r="H45" s="127"/>
    </row>
    <row r="46" spans="1:10" s="22" customFormat="1" ht="15" customHeight="1">
      <c r="A46" s="398"/>
      <c r="B46" s="454" t="s">
        <v>2770</v>
      </c>
      <c r="C46" s="119"/>
      <c r="D46" s="39"/>
      <c r="E46" s="20"/>
      <c r="F46" s="21"/>
      <c r="G46" s="126"/>
      <c r="H46" s="127"/>
    </row>
    <row r="47" spans="1:10" s="22" customFormat="1" ht="15" customHeight="1">
      <c r="A47" s="398"/>
      <c r="B47" s="454" t="s">
        <v>2771</v>
      </c>
      <c r="C47" s="119"/>
      <c r="D47" s="39"/>
      <c r="E47" s="20"/>
      <c r="F47" s="21"/>
      <c r="G47" s="126"/>
      <c r="H47" s="127"/>
    </row>
    <row r="48" spans="1:10" s="22" customFormat="1" ht="15" customHeight="1">
      <c r="A48" s="398"/>
      <c r="B48" s="454" t="s">
        <v>2772</v>
      </c>
      <c r="C48" s="119"/>
      <c r="D48" s="39"/>
      <c r="E48" s="20"/>
      <c r="F48" s="21"/>
      <c r="G48" s="126"/>
      <c r="H48" s="127"/>
    </row>
    <row r="49" spans="1:10" s="22" customFormat="1" ht="15" customHeight="1">
      <c r="A49" s="398"/>
      <c r="B49" s="454" t="s">
        <v>2773</v>
      </c>
      <c r="C49" s="119"/>
      <c r="D49" s="39"/>
      <c r="E49" s="20"/>
      <c r="F49" s="21"/>
      <c r="G49" s="126"/>
      <c r="H49" s="127"/>
    </row>
    <row r="50" spans="1:10" s="22" customFormat="1" ht="15" customHeight="1">
      <c r="A50" s="398"/>
      <c r="B50" s="454" t="s">
        <v>2774</v>
      </c>
      <c r="C50" s="39" t="s">
        <v>2465</v>
      </c>
      <c r="D50" s="633">
        <v>3</v>
      </c>
      <c r="E50" s="530"/>
      <c r="F50" s="72">
        <f>+E50*D50</f>
        <v>0</v>
      </c>
      <c r="G50" s="425">
        <f>+E50*'B.Skupna rekapitulacija'!$C$9</f>
        <v>0</v>
      </c>
      <c r="H50" s="425">
        <f>+G50*D50</f>
        <v>0</v>
      </c>
      <c r="I50" s="427">
        <f>+E50*(1-'B.Skupna rekapitulacija'!$C$9)</f>
        <v>0</v>
      </c>
      <c r="J50" s="426">
        <f>+I50*D50</f>
        <v>0</v>
      </c>
    </row>
    <row r="51" spans="1:10" s="22" customFormat="1" ht="15" customHeight="1">
      <c r="A51" s="398"/>
      <c r="B51" s="405"/>
      <c r="C51" s="119"/>
      <c r="D51" s="39"/>
      <c r="E51" s="20"/>
      <c r="F51" s="21"/>
      <c r="G51" s="126"/>
      <c r="H51" s="127"/>
    </row>
    <row r="52" spans="1:10" s="22" customFormat="1" ht="15" customHeight="1">
      <c r="A52" s="398">
        <v>3</v>
      </c>
      <c r="B52" s="542" t="s">
        <v>2775</v>
      </c>
      <c r="C52" s="119"/>
      <c r="D52" s="39"/>
      <c r="E52" s="20"/>
      <c r="F52" s="21"/>
      <c r="G52" s="126"/>
      <c r="H52" s="127"/>
    </row>
    <row r="53" spans="1:10" s="22" customFormat="1" ht="15" customHeight="1">
      <c r="A53" s="398" t="s">
        <v>237</v>
      </c>
      <c r="B53" s="542" t="s">
        <v>2776</v>
      </c>
      <c r="C53" s="119"/>
      <c r="D53" s="39"/>
      <c r="E53" s="20"/>
      <c r="F53" s="21"/>
      <c r="G53" s="126"/>
      <c r="H53" s="127"/>
    </row>
    <row r="54" spans="1:10" s="22" customFormat="1" ht="15" customHeight="1">
      <c r="A54" s="398"/>
      <c r="B54" s="542" t="s">
        <v>2777</v>
      </c>
      <c r="C54" s="119"/>
      <c r="D54" s="39"/>
      <c r="E54" s="20"/>
      <c r="F54" s="21"/>
      <c r="G54" s="126"/>
      <c r="H54" s="127"/>
    </row>
    <row r="55" spans="1:10" s="22" customFormat="1" ht="15" customHeight="1">
      <c r="A55" s="398"/>
      <c r="B55" s="542" t="s">
        <v>2778</v>
      </c>
      <c r="C55" s="119"/>
      <c r="D55" s="39"/>
      <c r="E55" s="20"/>
      <c r="F55" s="21"/>
      <c r="G55" s="126"/>
      <c r="H55" s="127"/>
    </row>
    <row r="56" spans="1:10" s="22" customFormat="1" ht="15" customHeight="1">
      <c r="A56" s="398"/>
      <c r="B56" s="542" t="s">
        <v>2779</v>
      </c>
      <c r="C56" s="119"/>
      <c r="D56" s="39"/>
      <c r="E56" s="20"/>
      <c r="F56" s="21"/>
      <c r="G56" s="126"/>
      <c r="H56" s="127"/>
    </row>
    <row r="57" spans="1:10" s="22" customFormat="1" ht="15" customHeight="1">
      <c r="A57" s="398" t="s">
        <v>237</v>
      </c>
      <c r="B57" s="542" t="s">
        <v>2780</v>
      </c>
      <c r="C57" s="119"/>
      <c r="D57" s="39"/>
      <c r="E57" s="20"/>
      <c r="F57" s="21"/>
      <c r="G57" s="126"/>
      <c r="H57" s="127"/>
    </row>
    <row r="58" spans="1:10" s="22" customFormat="1" ht="15" customHeight="1">
      <c r="A58" s="398"/>
      <c r="B58" s="542" t="s">
        <v>2781</v>
      </c>
      <c r="C58" s="119"/>
      <c r="D58" s="39"/>
      <c r="E58" s="20"/>
      <c r="F58" s="21"/>
      <c r="G58" s="126"/>
      <c r="H58" s="127"/>
    </row>
    <row r="59" spans="1:10" s="22" customFormat="1" ht="15" customHeight="1">
      <c r="A59" s="398" t="s">
        <v>237</v>
      </c>
      <c r="B59" s="542" t="s">
        <v>2782</v>
      </c>
      <c r="C59" s="119"/>
      <c r="D59" s="39"/>
      <c r="E59" s="20"/>
      <c r="F59" s="21"/>
      <c r="G59" s="126"/>
      <c r="H59" s="127"/>
    </row>
    <row r="60" spans="1:10" s="22" customFormat="1" ht="15" customHeight="1">
      <c r="A60" s="398"/>
      <c r="B60" s="542" t="s">
        <v>2783</v>
      </c>
      <c r="C60" s="119"/>
      <c r="D60" s="39"/>
      <c r="E60" s="20"/>
      <c r="F60" s="21"/>
      <c r="G60" s="126"/>
      <c r="H60" s="127"/>
    </row>
    <row r="61" spans="1:10" s="22" customFormat="1" ht="15" customHeight="1">
      <c r="A61" s="398" t="s">
        <v>237</v>
      </c>
      <c r="B61" s="542" t="s">
        <v>2784</v>
      </c>
      <c r="C61" s="119"/>
      <c r="D61" s="39"/>
      <c r="E61" s="20"/>
      <c r="F61" s="21"/>
      <c r="G61" s="126"/>
      <c r="H61" s="127"/>
    </row>
    <row r="62" spans="1:10" s="22" customFormat="1" ht="15" customHeight="1">
      <c r="A62" s="398"/>
      <c r="B62" s="542" t="s">
        <v>2785</v>
      </c>
      <c r="C62" s="119"/>
      <c r="D62" s="39"/>
      <c r="E62" s="20"/>
      <c r="F62" s="21"/>
      <c r="G62" s="126"/>
      <c r="H62" s="127"/>
    </row>
    <row r="63" spans="1:10" s="22" customFormat="1" ht="15" customHeight="1">
      <c r="A63" s="398" t="s">
        <v>237</v>
      </c>
      <c r="B63" s="542" t="s">
        <v>2786</v>
      </c>
      <c r="C63" s="119"/>
      <c r="D63" s="39"/>
      <c r="E63" s="20"/>
      <c r="F63" s="21"/>
      <c r="G63" s="126"/>
      <c r="H63" s="127"/>
    </row>
    <row r="64" spans="1:10" s="22" customFormat="1" ht="15" customHeight="1">
      <c r="A64" s="398" t="s">
        <v>237</v>
      </c>
      <c r="B64" s="542" t="s">
        <v>2787</v>
      </c>
      <c r="C64" s="119"/>
      <c r="D64" s="39"/>
      <c r="E64" s="20"/>
      <c r="F64" s="21"/>
      <c r="G64" s="126"/>
      <c r="H64" s="127"/>
    </row>
    <row r="65" spans="1:10" s="22" customFormat="1" ht="15" customHeight="1">
      <c r="A65" s="398"/>
      <c r="B65" s="542" t="s">
        <v>2788</v>
      </c>
      <c r="C65" s="119"/>
      <c r="D65" s="39"/>
      <c r="E65" s="20"/>
      <c r="F65" s="21"/>
      <c r="G65" s="126"/>
      <c r="H65" s="127"/>
    </row>
    <row r="66" spans="1:10" s="22" customFormat="1" ht="15" customHeight="1">
      <c r="A66" s="398"/>
      <c r="B66" s="542" t="s">
        <v>2789</v>
      </c>
      <c r="C66" s="119"/>
      <c r="D66" s="39"/>
      <c r="E66" s="20"/>
      <c r="F66" s="21"/>
      <c r="G66" s="126"/>
      <c r="H66" s="127"/>
    </row>
    <row r="67" spans="1:10" s="22" customFormat="1" ht="15" customHeight="1">
      <c r="A67" s="398"/>
      <c r="B67" s="542" t="s">
        <v>2708</v>
      </c>
      <c r="C67" s="39" t="s">
        <v>2465</v>
      </c>
      <c r="D67" s="633">
        <v>6</v>
      </c>
      <c r="E67" s="530"/>
      <c r="F67" s="72">
        <f>+E67*D67</f>
        <v>0</v>
      </c>
      <c r="G67" s="425">
        <f>+E67*'B.Skupna rekapitulacija'!$C$9</f>
        <v>0</v>
      </c>
      <c r="H67" s="425">
        <f>+G67*D67</f>
        <v>0</v>
      </c>
      <c r="I67" s="427">
        <f>+E67*(1-'B.Skupna rekapitulacija'!$C$9)</f>
        <v>0</v>
      </c>
      <c r="J67" s="426">
        <f>+I67*D67</f>
        <v>0</v>
      </c>
    </row>
    <row r="68" spans="1:10" s="22" customFormat="1" ht="15" customHeight="1">
      <c r="A68" s="398"/>
      <c r="B68" s="542"/>
      <c r="C68" s="119"/>
      <c r="D68" s="39"/>
      <c r="E68" s="20"/>
      <c r="F68" s="21"/>
      <c r="G68" s="126"/>
      <c r="H68" s="127"/>
    </row>
    <row r="69" spans="1:10" s="22" customFormat="1" ht="15" customHeight="1">
      <c r="A69" s="398">
        <v>4</v>
      </c>
      <c r="B69" s="542" t="s">
        <v>2790</v>
      </c>
      <c r="C69" s="119"/>
      <c r="D69" s="39"/>
      <c r="E69" s="20"/>
      <c r="F69" s="21"/>
      <c r="G69" s="126"/>
      <c r="H69" s="127"/>
    </row>
    <row r="70" spans="1:10" s="22" customFormat="1" ht="15" customHeight="1">
      <c r="A70" s="398" t="s">
        <v>237</v>
      </c>
      <c r="B70" s="542" t="s">
        <v>2791</v>
      </c>
      <c r="C70" s="119"/>
      <c r="D70" s="39"/>
      <c r="E70" s="20"/>
      <c r="F70" s="21"/>
      <c r="G70" s="126"/>
      <c r="H70" s="127"/>
    </row>
    <row r="71" spans="1:10" s="22" customFormat="1" ht="15" customHeight="1">
      <c r="A71" s="398"/>
      <c r="B71" s="542" t="s">
        <v>2792</v>
      </c>
      <c r="C71" s="119"/>
      <c r="D71" s="39"/>
      <c r="E71" s="20"/>
      <c r="F71" s="21"/>
      <c r="G71" s="126"/>
      <c r="H71" s="127"/>
    </row>
    <row r="72" spans="1:10" s="22" customFormat="1" ht="15" customHeight="1">
      <c r="A72" s="398"/>
      <c r="B72" s="542" t="s">
        <v>2793</v>
      </c>
      <c r="C72" s="119"/>
      <c r="D72" s="39"/>
      <c r="E72" s="20"/>
      <c r="F72" s="21"/>
      <c r="G72" s="126"/>
      <c r="H72" s="127"/>
    </row>
    <row r="73" spans="1:10" s="22" customFormat="1" ht="15" customHeight="1">
      <c r="A73" s="398" t="s">
        <v>237</v>
      </c>
      <c r="B73" s="542" t="s">
        <v>2794</v>
      </c>
      <c r="C73" s="119"/>
      <c r="D73" s="39"/>
      <c r="E73" s="20"/>
      <c r="F73" s="21"/>
      <c r="G73" s="126"/>
      <c r="H73" s="127"/>
    </row>
    <row r="74" spans="1:10" s="22" customFormat="1" ht="15" customHeight="1">
      <c r="A74" s="398"/>
      <c r="B74" s="542" t="s">
        <v>2795</v>
      </c>
      <c r="C74" s="119"/>
      <c r="D74" s="39"/>
      <c r="E74" s="20"/>
      <c r="F74" s="21"/>
      <c r="G74" s="126"/>
      <c r="H74" s="127"/>
    </row>
    <row r="75" spans="1:10" s="22" customFormat="1" ht="15" customHeight="1">
      <c r="A75" s="398" t="s">
        <v>237</v>
      </c>
      <c r="B75" s="542" t="s">
        <v>2796</v>
      </c>
      <c r="C75" s="119"/>
      <c r="D75" s="39"/>
      <c r="E75" s="20"/>
      <c r="F75" s="21"/>
      <c r="G75" s="126"/>
      <c r="H75" s="127"/>
    </row>
    <row r="76" spans="1:10" s="22" customFormat="1" ht="15" customHeight="1">
      <c r="A76" s="398"/>
      <c r="B76" s="542" t="s">
        <v>2797</v>
      </c>
      <c r="C76" s="119"/>
      <c r="D76" s="39"/>
      <c r="E76" s="20"/>
      <c r="F76" s="21"/>
      <c r="G76" s="126"/>
      <c r="H76" s="127"/>
    </row>
    <row r="77" spans="1:10" s="22" customFormat="1" ht="15" customHeight="1">
      <c r="A77" s="398" t="s">
        <v>237</v>
      </c>
      <c r="B77" s="542" t="s">
        <v>2798</v>
      </c>
      <c r="C77" s="119"/>
      <c r="D77" s="39"/>
      <c r="E77" s="20"/>
      <c r="F77" s="21"/>
      <c r="G77" s="126"/>
      <c r="H77" s="127"/>
    </row>
    <row r="78" spans="1:10" s="22" customFormat="1" ht="15" customHeight="1">
      <c r="A78" s="398" t="s">
        <v>237</v>
      </c>
      <c r="B78" s="542" t="s">
        <v>2799</v>
      </c>
      <c r="C78" s="119"/>
      <c r="D78" s="39"/>
      <c r="E78" s="20"/>
      <c r="F78" s="21"/>
      <c r="G78" s="126"/>
      <c r="H78" s="127"/>
    </row>
    <row r="79" spans="1:10" s="22" customFormat="1" ht="15" customHeight="1">
      <c r="A79" s="398"/>
      <c r="B79" s="542" t="s">
        <v>2800</v>
      </c>
      <c r="C79" s="119"/>
      <c r="D79" s="39"/>
      <c r="E79" s="20"/>
      <c r="F79" s="21"/>
      <c r="G79" s="126"/>
      <c r="H79" s="127"/>
    </row>
    <row r="80" spans="1:10" s="22" customFormat="1" ht="15" customHeight="1">
      <c r="A80" s="398"/>
      <c r="B80" s="542" t="s">
        <v>2801</v>
      </c>
      <c r="C80" s="119"/>
      <c r="D80" s="39"/>
      <c r="E80" s="20"/>
      <c r="F80" s="21"/>
      <c r="G80" s="126"/>
      <c r="H80" s="127"/>
    </row>
    <row r="81" spans="1:10" s="22" customFormat="1" ht="15" customHeight="1">
      <c r="A81" s="398"/>
      <c r="B81" s="542" t="s">
        <v>2802</v>
      </c>
      <c r="C81" s="119"/>
      <c r="D81" s="39"/>
      <c r="E81" s="20"/>
      <c r="F81" s="21"/>
      <c r="G81" s="126"/>
      <c r="H81" s="127"/>
    </row>
    <row r="82" spans="1:10" s="22" customFormat="1" ht="15" customHeight="1">
      <c r="A82" s="398" t="s">
        <v>237</v>
      </c>
      <c r="B82" s="542" t="s">
        <v>2803</v>
      </c>
      <c r="C82" s="119"/>
      <c r="D82" s="39"/>
      <c r="E82" s="20"/>
      <c r="F82" s="21"/>
      <c r="G82" s="126"/>
      <c r="H82" s="127"/>
    </row>
    <row r="83" spans="1:10" s="22" customFormat="1" ht="15" customHeight="1">
      <c r="A83" s="398" t="s">
        <v>237</v>
      </c>
      <c r="B83" s="542" t="s">
        <v>2804</v>
      </c>
      <c r="C83" s="119"/>
      <c r="D83" s="39"/>
      <c r="E83" s="20"/>
      <c r="F83" s="21"/>
      <c r="G83" s="126"/>
      <c r="H83" s="127"/>
    </row>
    <row r="84" spans="1:10" s="22" customFormat="1" ht="15" customHeight="1">
      <c r="A84" s="398"/>
      <c r="B84" s="542" t="s">
        <v>2805</v>
      </c>
      <c r="C84" s="119"/>
      <c r="D84" s="39"/>
      <c r="E84" s="20"/>
      <c r="F84" s="21"/>
      <c r="G84" s="126"/>
      <c r="H84" s="127"/>
    </row>
    <row r="85" spans="1:10" s="22" customFormat="1" ht="15" customHeight="1">
      <c r="A85" s="398" t="s">
        <v>237</v>
      </c>
      <c r="B85" s="542" t="s">
        <v>2806</v>
      </c>
      <c r="C85" s="119"/>
      <c r="D85" s="39"/>
      <c r="E85" s="20"/>
      <c r="F85" s="21"/>
      <c r="G85" s="126"/>
      <c r="H85" s="127"/>
    </row>
    <row r="86" spans="1:10" s="22" customFormat="1" ht="15" customHeight="1">
      <c r="A86" s="398" t="s">
        <v>237</v>
      </c>
      <c r="B86" s="542" t="s">
        <v>2807</v>
      </c>
      <c r="C86" s="119"/>
      <c r="D86" s="39"/>
      <c r="E86" s="20"/>
      <c r="F86" s="21"/>
      <c r="G86" s="126"/>
      <c r="H86" s="127"/>
    </row>
    <row r="87" spans="1:10" s="22" customFormat="1" ht="15" customHeight="1">
      <c r="A87" s="398"/>
      <c r="B87" s="542" t="s">
        <v>2708</v>
      </c>
      <c r="C87" s="39" t="s">
        <v>2465</v>
      </c>
      <c r="D87" s="633">
        <v>1</v>
      </c>
      <c r="E87" s="530"/>
      <c r="F87" s="72">
        <f>+E87*D87</f>
        <v>0</v>
      </c>
      <c r="G87" s="425">
        <f>+E87*'B.Skupna rekapitulacija'!$C$9</f>
        <v>0</v>
      </c>
      <c r="H87" s="425">
        <f>+G87*D87</f>
        <v>0</v>
      </c>
      <c r="I87" s="427">
        <f>+E87*(1-'B.Skupna rekapitulacija'!$C$9)</f>
        <v>0</v>
      </c>
      <c r="J87" s="426">
        <f>+I87*D87</f>
        <v>0</v>
      </c>
    </row>
    <row r="88" spans="1:10" s="22" customFormat="1" ht="15" customHeight="1">
      <c r="A88" s="398"/>
      <c r="B88" s="542"/>
      <c r="C88" s="119"/>
      <c r="D88" s="39"/>
      <c r="E88" s="20"/>
      <c r="F88" s="21"/>
      <c r="G88" s="126"/>
      <c r="H88" s="127"/>
    </row>
    <row r="89" spans="1:10" s="22" customFormat="1" ht="15" customHeight="1">
      <c r="A89" s="398">
        <v>5</v>
      </c>
      <c r="B89" s="405" t="s">
        <v>2808</v>
      </c>
      <c r="C89" s="119"/>
      <c r="D89" s="39"/>
      <c r="E89" s="20"/>
      <c r="F89" s="21"/>
      <c r="G89" s="126"/>
      <c r="H89" s="127"/>
    </row>
    <row r="90" spans="1:10" s="22" customFormat="1" ht="15" customHeight="1">
      <c r="A90" s="398" t="s">
        <v>237</v>
      </c>
      <c r="B90" s="405" t="s">
        <v>2809</v>
      </c>
      <c r="C90" s="119"/>
      <c r="D90" s="39"/>
      <c r="E90" s="20"/>
      <c r="F90" s="21"/>
      <c r="G90" s="126"/>
      <c r="H90" s="127"/>
    </row>
    <row r="91" spans="1:10" s="22" customFormat="1" ht="15" customHeight="1">
      <c r="A91" s="398" t="s">
        <v>237</v>
      </c>
      <c r="B91" s="405" t="s">
        <v>2810</v>
      </c>
      <c r="C91" s="119"/>
      <c r="D91" s="39"/>
      <c r="E91" s="20"/>
      <c r="F91" s="21"/>
      <c r="G91" s="126"/>
      <c r="H91" s="127"/>
    </row>
    <row r="92" spans="1:10" s="22" customFormat="1" ht="15" customHeight="1">
      <c r="A92" s="398" t="s">
        <v>237</v>
      </c>
      <c r="B92" s="405" t="s">
        <v>2811</v>
      </c>
      <c r="C92" s="119"/>
      <c r="D92" s="39"/>
      <c r="E92" s="20"/>
      <c r="F92" s="21"/>
      <c r="G92" s="126"/>
      <c r="H92" s="127"/>
    </row>
    <row r="93" spans="1:10" s="22" customFormat="1" ht="15" customHeight="1">
      <c r="A93" s="398" t="s">
        <v>237</v>
      </c>
      <c r="B93" s="405" t="s">
        <v>2812</v>
      </c>
      <c r="C93" s="119"/>
      <c r="D93" s="39"/>
      <c r="E93" s="20"/>
      <c r="F93" s="21"/>
      <c r="G93" s="126"/>
      <c r="H93" s="127"/>
    </row>
    <row r="94" spans="1:10" s="22" customFormat="1" ht="15" customHeight="1">
      <c r="A94" s="398" t="s">
        <v>237</v>
      </c>
      <c r="B94" s="405" t="s">
        <v>2813</v>
      </c>
      <c r="C94" s="39" t="s">
        <v>2465</v>
      </c>
      <c r="D94" s="633">
        <v>1</v>
      </c>
      <c r="E94" s="530"/>
      <c r="F94" s="72">
        <f>+E94*D94</f>
        <v>0</v>
      </c>
      <c r="G94" s="425">
        <f>+E94*'B.Skupna rekapitulacija'!$C$9</f>
        <v>0</v>
      </c>
      <c r="H94" s="425">
        <f>+G94*D94</f>
        <v>0</v>
      </c>
      <c r="I94" s="427">
        <f>+E94*(1-'B.Skupna rekapitulacija'!$C$9)</f>
        <v>0</v>
      </c>
      <c r="J94" s="426">
        <f>+I94*D94</f>
        <v>0</v>
      </c>
    </row>
    <row r="95" spans="1:10" s="22" customFormat="1" ht="15" customHeight="1">
      <c r="A95" s="398"/>
      <c r="B95" s="542"/>
      <c r="C95" s="119"/>
      <c r="D95" s="39"/>
      <c r="E95" s="20"/>
      <c r="F95" s="21"/>
      <c r="G95" s="126"/>
      <c r="H95" s="127"/>
    </row>
    <row r="96" spans="1:10" s="22" customFormat="1" ht="15" customHeight="1">
      <c r="A96" s="398">
        <v>6</v>
      </c>
      <c r="B96" s="542" t="s">
        <v>2814</v>
      </c>
      <c r="C96" s="119"/>
      <c r="D96" s="39"/>
      <c r="E96" s="20"/>
      <c r="F96" s="21"/>
      <c r="G96" s="126"/>
      <c r="H96" s="127"/>
    </row>
    <row r="97" spans="1:10" s="22" customFormat="1" ht="15" customHeight="1">
      <c r="A97" s="398"/>
      <c r="B97" s="542" t="s">
        <v>2815</v>
      </c>
      <c r="C97" s="119"/>
      <c r="D97" s="39"/>
      <c r="E97" s="20"/>
      <c r="F97" s="21"/>
      <c r="G97" s="126"/>
      <c r="H97" s="127"/>
    </row>
    <row r="98" spans="1:10" s="22" customFormat="1" ht="15" customHeight="1">
      <c r="A98" s="398"/>
      <c r="B98" s="542" t="s">
        <v>2816</v>
      </c>
      <c r="C98" s="119"/>
      <c r="D98" s="39"/>
      <c r="E98" s="20"/>
      <c r="F98" s="21"/>
      <c r="G98" s="126"/>
      <c r="H98" s="127"/>
    </row>
    <row r="99" spans="1:10" s="22" customFormat="1" ht="15" customHeight="1">
      <c r="A99" s="398"/>
      <c r="B99" s="542" t="s">
        <v>2817</v>
      </c>
      <c r="C99" s="119"/>
      <c r="D99" s="39"/>
      <c r="E99" s="20"/>
      <c r="F99" s="21"/>
      <c r="G99" s="126"/>
      <c r="H99" s="127"/>
    </row>
    <row r="100" spans="1:10" s="22" customFormat="1" ht="15" customHeight="1">
      <c r="A100" s="398"/>
      <c r="B100" s="542" t="s">
        <v>2818</v>
      </c>
      <c r="C100" s="119"/>
      <c r="D100" s="39"/>
      <c r="E100" s="20"/>
      <c r="F100" s="21"/>
      <c r="G100" s="126"/>
      <c r="H100" s="127"/>
    </row>
    <row r="101" spans="1:10" s="22" customFormat="1" ht="15" customHeight="1">
      <c r="A101" s="398"/>
      <c r="B101" s="542" t="s">
        <v>2819</v>
      </c>
      <c r="C101" s="119"/>
      <c r="D101" s="39"/>
      <c r="E101" s="20"/>
      <c r="F101" s="21"/>
      <c r="G101" s="126"/>
      <c r="H101" s="127"/>
    </row>
    <row r="102" spans="1:10" s="22" customFormat="1" ht="15" customHeight="1">
      <c r="A102" s="398"/>
      <c r="B102" s="542" t="s">
        <v>2820</v>
      </c>
      <c r="C102" s="119"/>
      <c r="D102" s="39"/>
      <c r="E102" s="20"/>
      <c r="F102" s="21"/>
      <c r="G102" s="126"/>
      <c r="H102" s="127"/>
    </row>
    <row r="103" spans="1:10" s="22" customFormat="1" ht="15" customHeight="1">
      <c r="A103" s="398"/>
      <c r="B103" s="542" t="s">
        <v>2821</v>
      </c>
      <c r="C103" s="119"/>
      <c r="D103" s="39"/>
      <c r="E103" s="20"/>
      <c r="F103" s="21"/>
      <c r="G103" s="126"/>
      <c r="H103" s="127"/>
    </row>
    <row r="104" spans="1:10" s="22" customFormat="1" ht="15" customHeight="1">
      <c r="A104" s="398"/>
      <c r="B104" s="542" t="s">
        <v>2822</v>
      </c>
      <c r="C104" s="119"/>
      <c r="D104" s="39"/>
      <c r="E104" s="20"/>
      <c r="F104" s="21"/>
      <c r="G104" s="126"/>
      <c r="H104" s="127"/>
    </row>
    <row r="105" spans="1:10" s="22" customFormat="1" ht="15" customHeight="1">
      <c r="A105" s="398"/>
      <c r="B105" s="542" t="s">
        <v>2823</v>
      </c>
      <c r="C105" s="119"/>
      <c r="D105" s="39"/>
      <c r="E105" s="20"/>
      <c r="F105" s="21"/>
      <c r="G105" s="126"/>
      <c r="H105" s="127"/>
    </row>
    <row r="106" spans="1:10" s="22" customFormat="1" ht="15" customHeight="1">
      <c r="A106" s="398"/>
      <c r="B106" s="542" t="s">
        <v>2824</v>
      </c>
      <c r="C106" s="119"/>
      <c r="D106" s="39"/>
      <c r="E106" s="20"/>
      <c r="F106" s="21"/>
      <c r="G106" s="126"/>
      <c r="H106" s="127"/>
    </row>
    <row r="107" spans="1:10" s="22" customFormat="1" ht="15" customHeight="1">
      <c r="A107" s="398"/>
      <c r="B107" s="542" t="s">
        <v>1618</v>
      </c>
      <c r="C107" s="119"/>
      <c r="D107" s="39"/>
      <c r="E107" s="20"/>
      <c r="F107" s="21"/>
      <c r="G107" s="126"/>
      <c r="H107" s="127"/>
    </row>
    <row r="108" spans="1:10" s="22" customFormat="1" ht="15" customHeight="1">
      <c r="A108" s="398"/>
      <c r="B108" s="405" t="s">
        <v>2825</v>
      </c>
      <c r="C108" s="39" t="s">
        <v>37</v>
      </c>
      <c r="D108" s="633">
        <v>6</v>
      </c>
      <c r="E108" s="530"/>
      <c r="F108" s="72">
        <f>+E108*D108</f>
        <v>0</v>
      </c>
      <c r="G108" s="425">
        <f>+E108*'B.Skupna rekapitulacija'!$C$9</f>
        <v>0</v>
      </c>
      <c r="H108" s="425">
        <f>+G108*D108</f>
        <v>0</v>
      </c>
      <c r="I108" s="427">
        <f>+E108*(1-'B.Skupna rekapitulacija'!$C$9)</f>
        <v>0</v>
      </c>
      <c r="J108" s="426">
        <f>+I108*D108</f>
        <v>0</v>
      </c>
    </row>
    <row r="109" spans="1:10" s="22" customFormat="1" ht="15" customHeight="1">
      <c r="A109" s="398"/>
      <c r="B109" s="405" t="s">
        <v>2826</v>
      </c>
      <c r="C109" s="39" t="s">
        <v>37</v>
      </c>
      <c r="D109" s="633">
        <v>8</v>
      </c>
      <c r="E109" s="530"/>
      <c r="F109" s="72">
        <f>+E109*D109</f>
        <v>0</v>
      </c>
      <c r="G109" s="425">
        <f>+E109*'B.Skupna rekapitulacija'!$C$9</f>
        <v>0</v>
      </c>
      <c r="H109" s="425">
        <f>+G109*D109</f>
        <v>0</v>
      </c>
      <c r="I109" s="427">
        <f>+E109*(1-'B.Skupna rekapitulacija'!$C$9)</f>
        <v>0</v>
      </c>
      <c r="J109" s="426">
        <f>+I109*D109</f>
        <v>0</v>
      </c>
    </row>
    <row r="110" spans="1:10" s="22" customFormat="1" ht="15" customHeight="1">
      <c r="A110" s="398"/>
      <c r="B110" s="405" t="s">
        <v>2827</v>
      </c>
      <c r="C110" s="39" t="s">
        <v>37</v>
      </c>
      <c r="D110" s="633">
        <v>12</v>
      </c>
      <c r="E110" s="530"/>
      <c r="F110" s="72">
        <f>+E110*D110</f>
        <v>0</v>
      </c>
      <c r="G110" s="425">
        <f>+E110*'B.Skupna rekapitulacija'!$C$9</f>
        <v>0</v>
      </c>
      <c r="H110" s="425">
        <f>+G110*D110</f>
        <v>0</v>
      </c>
      <c r="I110" s="427">
        <f>+E110*(1-'B.Skupna rekapitulacija'!$C$9)</f>
        <v>0</v>
      </c>
      <c r="J110" s="426">
        <f>+I110*D110</f>
        <v>0</v>
      </c>
    </row>
    <row r="111" spans="1:10" s="22" customFormat="1" ht="15" customHeight="1">
      <c r="A111" s="398"/>
      <c r="B111" s="542"/>
      <c r="C111" s="119"/>
      <c r="D111" s="39"/>
      <c r="E111" s="20"/>
      <c r="F111" s="21"/>
      <c r="G111" s="126"/>
      <c r="H111" s="127"/>
    </row>
    <row r="112" spans="1:10" s="22" customFormat="1" ht="15" customHeight="1">
      <c r="A112" s="398">
        <v>7</v>
      </c>
      <c r="B112" s="542" t="s">
        <v>2828</v>
      </c>
      <c r="C112" s="119"/>
      <c r="D112" s="39"/>
      <c r="E112" s="20"/>
      <c r="F112" s="21"/>
      <c r="G112" s="126"/>
      <c r="H112" s="127"/>
    </row>
    <row r="113" spans="1:10" s="22" customFormat="1" ht="15" customHeight="1">
      <c r="A113" s="398"/>
      <c r="B113" s="542" t="s">
        <v>2829</v>
      </c>
      <c r="C113" s="119"/>
      <c r="D113" s="39"/>
      <c r="E113" s="20"/>
      <c r="F113" s="21"/>
      <c r="G113" s="126"/>
      <c r="H113" s="127"/>
    </row>
    <row r="114" spans="1:10" s="22" customFormat="1" ht="15" customHeight="1">
      <c r="A114" s="398"/>
      <c r="B114" s="542" t="s">
        <v>2830</v>
      </c>
      <c r="C114" s="119"/>
      <c r="D114" s="39"/>
      <c r="E114" s="20"/>
      <c r="F114" s="21"/>
      <c r="G114" s="126"/>
      <c r="H114" s="127"/>
    </row>
    <row r="115" spans="1:10" s="22" customFormat="1" ht="15" customHeight="1">
      <c r="A115" s="398"/>
      <c r="B115" s="542" t="s">
        <v>2831</v>
      </c>
      <c r="C115" s="119"/>
      <c r="D115" s="39"/>
      <c r="E115" s="20"/>
      <c r="F115" s="21"/>
      <c r="G115" s="126"/>
      <c r="H115" s="127"/>
    </row>
    <row r="116" spans="1:10" s="22" customFormat="1" ht="15" customHeight="1">
      <c r="A116" s="398"/>
      <c r="B116" s="542" t="s">
        <v>2832</v>
      </c>
      <c r="C116" s="119"/>
      <c r="D116" s="39"/>
      <c r="E116" s="20"/>
      <c r="F116" s="21"/>
      <c r="G116" s="126"/>
      <c r="H116" s="127"/>
    </row>
    <row r="117" spans="1:10" s="22" customFormat="1" ht="15" customHeight="1">
      <c r="A117" s="398"/>
      <c r="B117" s="542" t="s">
        <v>2833</v>
      </c>
      <c r="C117" s="39" t="s">
        <v>2465</v>
      </c>
      <c r="D117" s="633">
        <v>1</v>
      </c>
      <c r="E117" s="530"/>
      <c r="F117" s="72">
        <f>+E117*D117</f>
        <v>0</v>
      </c>
      <c r="G117" s="425">
        <f>+E117*'B.Skupna rekapitulacija'!$C$9</f>
        <v>0</v>
      </c>
      <c r="H117" s="425">
        <f>+G117*D117</f>
        <v>0</v>
      </c>
      <c r="I117" s="427">
        <f>+E117*(1-'B.Skupna rekapitulacija'!$C$9)</f>
        <v>0</v>
      </c>
      <c r="J117" s="426">
        <f>+I117*D117</f>
        <v>0</v>
      </c>
    </row>
    <row r="118" spans="1:10" s="22" customFormat="1" ht="15" customHeight="1">
      <c r="A118" s="398"/>
      <c r="B118" s="542"/>
      <c r="C118" s="119"/>
      <c r="D118" s="39"/>
      <c r="E118" s="20"/>
      <c r="F118" s="21"/>
      <c r="G118" s="126"/>
      <c r="H118" s="127"/>
    </row>
    <row r="119" spans="1:10" s="22" customFormat="1" ht="15" customHeight="1">
      <c r="A119" s="398">
        <v>8</v>
      </c>
      <c r="B119" s="405" t="s">
        <v>2834</v>
      </c>
      <c r="C119" s="119"/>
      <c r="D119" s="39"/>
      <c r="E119" s="20"/>
      <c r="F119" s="21"/>
      <c r="G119" s="126"/>
      <c r="H119" s="127"/>
    </row>
    <row r="120" spans="1:10" s="22" customFormat="1" ht="15" customHeight="1">
      <c r="A120" s="398"/>
      <c r="B120" s="405" t="s">
        <v>2835</v>
      </c>
      <c r="C120" s="39" t="s">
        <v>2465</v>
      </c>
      <c r="D120" s="633">
        <v>1</v>
      </c>
      <c r="E120" s="530"/>
      <c r="F120" s="72">
        <f>+E120*D120</f>
        <v>0</v>
      </c>
      <c r="G120" s="425">
        <f>+E120*'B.Skupna rekapitulacija'!$C$9</f>
        <v>0</v>
      </c>
      <c r="H120" s="425">
        <f>+G120*D120</f>
        <v>0</v>
      </c>
      <c r="I120" s="427">
        <f>+E120*(1-'B.Skupna rekapitulacija'!$C$9)</f>
        <v>0</v>
      </c>
      <c r="J120" s="426">
        <f>+I120*D120</f>
        <v>0</v>
      </c>
    </row>
    <row r="121" spans="1:10" s="22" customFormat="1" ht="15" customHeight="1">
      <c r="A121" s="398"/>
      <c r="B121" s="542"/>
      <c r="C121" s="119"/>
      <c r="D121" s="39"/>
      <c r="E121" s="20"/>
      <c r="F121" s="21"/>
      <c r="G121" s="126"/>
      <c r="H121" s="127"/>
    </row>
    <row r="122" spans="1:10" s="22" customFormat="1" ht="15" customHeight="1">
      <c r="A122" s="398">
        <v>9</v>
      </c>
      <c r="B122" s="405" t="s">
        <v>2836</v>
      </c>
      <c r="C122" s="39" t="s">
        <v>2465</v>
      </c>
      <c r="D122" s="633">
        <v>1</v>
      </c>
      <c r="E122" s="530"/>
      <c r="F122" s="72">
        <f>+E122*D122</f>
        <v>0</v>
      </c>
      <c r="G122" s="425">
        <f>+E122*'B.Skupna rekapitulacija'!$C$9</f>
        <v>0</v>
      </c>
      <c r="H122" s="425">
        <f>+G122*D122</f>
        <v>0</v>
      </c>
      <c r="I122" s="427">
        <f>+E122*(1-'B.Skupna rekapitulacija'!$C$9)</f>
        <v>0</v>
      </c>
      <c r="J122" s="426">
        <f>+I122*D122</f>
        <v>0</v>
      </c>
    </row>
    <row r="123" spans="1:10" s="22" customFormat="1" ht="15" customHeight="1">
      <c r="A123" s="398"/>
      <c r="B123" s="542"/>
      <c r="C123" s="119"/>
      <c r="D123" s="39"/>
      <c r="E123" s="20"/>
      <c r="F123" s="21"/>
      <c r="G123" s="126"/>
      <c r="H123" s="127"/>
    </row>
    <row r="124" spans="1:10" s="22" customFormat="1" ht="15" customHeight="1">
      <c r="A124" s="398">
        <v>10</v>
      </c>
      <c r="B124" s="405" t="s">
        <v>2837</v>
      </c>
      <c r="C124" s="119"/>
      <c r="D124" s="39"/>
      <c r="E124" s="20"/>
      <c r="F124" s="21"/>
      <c r="G124" s="126"/>
      <c r="H124" s="127"/>
    </row>
    <row r="125" spans="1:10" s="22" customFormat="1" ht="15" customHeight="1">
      <c r="A125" s="398"/>
      <c r="B125" s="405" t="s">
        <v>2838</v>
      </c>
      <c r="C125" s="39" t="s">
        <v>2465</v>
      </c>
      <c r="D125" s="633">
        <v>1</v>
      </c>
      <c r="E125" s="530"/>
      <c r="F125" s="72">
        <f>+E125*D125</f>
        <v>0</v>
      </c>
      <c r="G125" s="425">
        <f>+E125*'B.Skupna rekapitulacija'!$C$9</f>
        <v>0</v>
      </c>
      <c r="H125" s="425">
        <f>+G125*D125</f>
        <v>0</v>
      </c>
      <c r="I125" s="427">
        <f>+E125*(1-'B.Skupna rekapitulacija'!$C$9)</f>
        <v>0</v>
      </c>
      <c r="J125" s="426">
        <f>+I125*D125</f>
        <v>0</v>
      </c>
    </row>
    <row r="126" spans="1:10" s="22" customFormat="1" ht="15" customHeight="1">
      <c r="A126" s="220"/>
      <c r="B126" s="23"/>
      <c r="C126" s="221"/>
      <c r="D126" s="222"/>
      <c r="E126" s="20"/>
      <c r="F126" s="21"/>
      <c r="G126" s="126"/>
      <c r="H126" s="127"/>
    </row>
    <row r="127" spans="1:10" s="147" customFormat="1" ht="20.100000000000001" customHeight="1" thickBot="1">
      <c r="A127" s="201" t="s">
        <v>1574</v>
      </c>
      <c r="B127" s="140" t="s">
        <v>1575</v>
      </c>
      <c r="C127" s="141"/>
      <c r="D127" s="141"/>
      <c r="E127" s="146"/>
      <c r="F127" s="146">
        <f>SUM(F22:F126)</f>
        <v>0</v>
      </c>
      <c r="G127" s="146"/>
      <c r="H127" s="146">
        <f>SUM(H22:H126)</f>
        <v>0</v>
      </c>
      <c r="I127" s="146"/>
      <c r="J127" s="146">
        <f>SUM(J22:J126)</f>
        <v>0</v>
      </c>
    </row>
    <row r="128" spans="1:10" s="22" customFormat="1" ht="15" customHeight="1" thickTop="1">
      <c r="A128" s="220"/>
      <c r="B128" s="23"/>
      <c r="C128" s="221"/>
      <c r="D128" s="222"/>
      <c r="E128" s="20"/>
      <c r="F128" s="21"/>
      <c r="G128" s="126"/>
      <c r="H128" s="127"/>
    </row>
    <row r="129" spans="1:8" s="22" customFormat="1" ht="15" customHeight="1">
      <c r="A129" s="220"/>
      <c r="B129" s="23"/>
      <c r="C129" s="221"/>
      <c r="D129" s="222"/>
      <c r="E129" s="20"/>
      <c r="F129" s="21"/>
      <c r="G129" s="126"/>
      <c r="H129" s="127"/>
    </row>
    <row r="130" spans="1:8" s="22" customFormat="1" ht="15" customHeight="1">
      <c r="A130" s="220"/>
      <c r="B130" s="23"/>
      <c r="C130" s="221"/>
      <c r="D130" s="222"/>
      <c r="E130" s="20"/>
      <c r="F130" s="21"/>
      <c r="G130" s="126"/>
      <c r="H130" s="127"/>
    </row>
    <row r="131" spans="1:8" s="22" customFormat="1" ht="15" customHeight="1">
      <c r="A131" s="220"/>
      <c r="B131" s="23"/>
      <c r="C131" s="221"/>
      <c r="D131" s="222"/>
      <c r="E131" s="20"/>
      <c r="F131" s="21"/>
      <c r="G131" s="126"/>
      <c r="H131" s="127"/>
    </row>
    <row r="132" spans="1:8" s="22" customFormat="1" ht="15" customHeight="1">
      <c r="A132" s="220"/>
      <c r="B132" s="23"/>
      <c r="C132" s="221"/>
      <c r="D132" s="222"/>
      <c r="E132" s="20"/>
      <c r="F132" s="21"/>
      <c r="G132" s="126"/>
      <c r="H132" s="127"/>
    </row>
    <row r="133" spans="1:8" s="22" customFormat="1" ht="15" customHeight="1">
      <c r="A133" s="220"/>
      <c r="B133" s="23"/>
      <c r="C133" s="221"/>
      <c r="D133" s="222"/>
      <c r="E133" s="20"/>
      <c r="F133" s="21"/>
      <c r="G133" s="126"/>
      <c r="H133" s="127"/>
    </row>
    <row r="134" spans="1:8" s="22" customFormat="1" ht="15" customHeight="1">
      <c r="A134" s="220"/>
      <c r="B134" s="23"/>
      <c r="C134" s="221"/>
      <c r="D134" s="222"/>
      <c r="E134" s="20"/>
      <c r="F134" s="21"/>
      <c r="G134" s="126"/>
      <c r="H134" s="127"/>
    </row>
    <row r="135" spans="1:8" s="22" customFormat="1" ht="15" customHeight="1">
      <c r="A135" s="220"/>
      <c r="B135" s="23"/>
      <c r="C135" s="221"/>
      <c r="D135" s="222"/>
      <c r="E135" s="20"/>
      <c r="F135" s="21"/>
      <c r="G135" s="126"/>
      <c r="H135" s="127"/>
    </row>
    <row r="136" spans="1:8" s="22" customFormat="1" ht="15" customHeight="1">
      <c r="A136" s="220"/>
      <c r="B136" s="23"/>
      <c r="C136" s="221"/>
      <c r="D136" s="222"/>
      <c r="E136" s="20"/>
      <c r="F136" s="21"/>
      <c r="G136" s="126"/>
      <c r="H136" s="127"/>
    </row>
    <row r="137" spans="1:8" s="22" customFormat="1" ht="15" customHeight="1">
      <c r="A137" s="220"/>
      <c r="B137" s="23"/>
      <c r="C137" s="221"/>
      <c r="D137" s="222"/>
      <c r="E137" s="20"/>
      <c r="F137" s="21"/>
      <c r="G137" s="126"/>
      <c r="H137" s="127"/>
    </row>
    <row r="138" spans="1:8" s="22" customFormat="1" ht="15" customHeight="1">
      <c r="A138" s="220"/>
      <c r="B138" s="23"/>
      <c r="C138" s="221"/>
      <c r="D138" s="222"/>
      <c r="E138" s="20"/>
      <c r="F138" s="21"/>
      <c r="G138" s="126"/>
      <c r="H138" s="127"/>
    </row>
    <row r="139" spans="1:8" s="22" customFormat="1" ht="15" customHeight="1">
      <c r="A139" s="220"/>
      <c r="B139" s="23"/>
      <c r="C139" s="221"/>
      <c r="D139" s="222"/>
      <c r="E139" s="20"/>
      <c r="F139" s="21"/>
      <c r="G139" s="126"/>
      <c r="H139" s="127"/>
    </row>
    <row r="140" spans="1:8" s="22" customFormat="1" ht="15" customHeight="1">
      <c r="A140" s="220"/>
      <c r="B140" s="23"/>
      <c r="C140" s="221"/>
      <c r="D140" s="222"/>
      <c r="E140" s="20"/>
      <c r="F140" s="21"/>
      <c r="G140" s="126"/>
      <c r="H140" s="127"/>
    </row>
    <row r="141" spans="1:8" s="22" customFormat="1" ht="15" customHeight="1">
      <c r="A141" s="220"/>
      <c r="B141" s="23"/>
      <c r="C141" s="221"/>
      <c r="D141" s="222"/>
      <c r="E141" s="20"/>
      <c r="F141" s="21"/>
      <c r="G141" s="126"/>
      <c r="H141" s="127"/>
    </row>
    <row r="142" spans="1:8" s="22" customFormat="1" ht="15" customHeight="1">
      <c r="A142" s="220"/>
      <c r="B142" s="23"/>
      <c r="C142" s="221"/>
      <c r="D142" s="222"/>
      <c r="E142" s="20"/>
      <c r="F142" s="21"/>
      <c r="G142" s="126"/>
      <c r="H142" s="127"/>
    </row>
    <row r="143" spans="1:8" s="22" customFormat="1" ht="15" customHeight="1">
      <c r="A143" s="220"/>
      <c r="B143" s="23"/>
      <c r="C143" s="221"/>
      <c r="D143" s="222"/>
      <c r="E143" s="20"/>
      <c r="F143" s="21"/>
      <c r="G143" s="126"/>
      <c r="H143" s="127"/>
    </row>
    <row r="144" spans="1:8" s="22" customFormat="1" ht="15" customHeight="1">
      <c r="A144" s="220"/>
      <c r="B144" s="23"/>
      <c r="C144" s="221"/>
      <c r="D144" s="222"/>
      <c r="E144" s="20"/>
      <c r="F144" s="21"/>
      <c r="G144" s="126"/>
      <c r="H144" s="127"/>
    </row>
    <row r="145" spans="1:8" s="22" customFormat="1" ht="15" customHeight="1">
      <c r="A145" s="220"/>
      <c r="B145" s="23"/>
      <c r="C145" s="221"/>
      <c r="D145" s="222"/>
      <c r="E145" s="20"/>
      <c r="F145" s="21"/>
      <c r="G145" s="126"/>
      <c r="H145" s="127"/>
    </row>
    <row r="146" spans="1:8" s="22" customFormat="1" ht="15" customHeight="1">
      <c r="A146" s="220"/>
      <c r="B146" s="23"/>
      <c r="C146" s="221"/>
      <c r="D146" s="222"/>
      <c r="E146" s="20"/>
      <c r="F146" s="21"/>
      <c r="G146" s="126"/>
      <c r="H146" s="127"/>
    </row>
    <row r="147" spans="1:8" s="22" customFormat="1" ht="15" customHeight="1">
      <c r="A147" s="220"/>
      <c r="B147" s="23"/>
      <c r="C147" s="221"/>
      <c r="D147" s="222"/>
      <c r="E147" s="20"/>
      <c r="F147" s="21"/>
      <c r="G147" s="126"/>
      <c r="H147" s="127"/>
    </row>
    <row r="148" spans="1:8" s="22" customFormat="1" ht="15" customHeight="1">
      <c r="A148" s="220"/>
      <c r="B148" s="23"/>
      <c r="C148" s="221"/>
      <c r="D148" s="222"/>
      <c r="E148" s="20"/>
      <c r="F148" s="21"/>
      <c r="G148" s="126"/>
      <c r="H148" s="127"/>
    </row>
    <row r="149" spans="1:8" s="22" customFormat="1" ht="15" customHeight="1">
      <c r="A149" s="220"/>
      <c r="B149" s="23"/>
      <c r="C149" s="221"/>
      <c r="D149" s="222"/>
      <c r="E149" s="20"/>
      <c r="F149" s="21"/>
      <c r="G149" s="126"/>
      <c r="H149" s="127"/>
    </row>
    <row r="150" spans="1:8" s="22" customFormat="1" ht="15" customHeight="1">
      <c r="A150" s="220"/>
      <c r="B150" s="23"/>
      <c r="C150" s="221"/>
      <c r="D150" s="222"/>
      <c r="E150" s="20"/>
      <c r="F150" s="21"/>
      <c r="G150" s="126"/>
      <c r="H150" s="127"/>
    </row>
    <row r="151" spans="1:8" s="22" customFormat="1" ht="15" customHeight="1">
      <c r="A151" s="220"/>
      <c r="B151" s="23"/>
      <c r="C151" s="221"/>
      <c r="D151" s="222"/>
      <c r="E151" s="20"/>
      <c r="F151" s="21"/>
      <c r="G151" s="126"/>
      <c r="H151" s="127"/>
    </row>
    <row r="152" spans="1:8" s="22" customFormat="1" ht="15" customHeight="1">
      <c r="A152" s="220"/>
      <c r="B152" s="23"/>
      <c r="C152" s="221"/>
      <c r="D152" s="222"/>
      <c r="E152" s="20"/>
      <c r="F152" s="21"/>
      <c r="G152" s="126"/>
      <c r="H152" s="127"/>
    </row>
    <row r="153" spans="1:8" s="22" customFormat="1" ht="15" customHeight="1">
      <c r="A153" s="220"/>
      <c r="B153" s="23"/>
      <c r="C153" s="221"/>
      <c r="D153" s="222"/>
      <c r="E153" s="20"/>
      <c r="F153" s="21"/>
      <c r="G153" s="126"/>
      <c r="H153" s="127"/>
    </row>
    <row r="154" spans="1:8" s="22" customFormat="1" ht="15" customHeight="1">
      <c r="A154" s="220"/>
      <c r="B154" s="23"/>
      <c r="C154" s="221"/>
      <c r="D154" s="222"/>
      <c r="E154" s="20"/>
      <c r="F154" s="21"/>
      <c r="G154" s="126"/>
      <c r="H154" s="127"/>
    </row>
    <row r="155" spans="1:8" s="22" customFormat="1" ht="15" customHeight="1">
      <c r="A155" s="220"/>
      <c r="B155" s="23"/>
      <c r="C155" s="221"/>
      <c r="D155" s="222"/>
      <c r="E155" s="20"/>
      <c r="F155" s="21"/>
      <c r="G155" s="126"/>
      <c r="H155" s="127"/>
    </row>
    <row r="156" spans="1:8" s="22" customFormat="1" ht="15" customHeight="1">
      <c r="A156" s="220"/>
      <c r="B156" s="23"/>
      <c r="C156" s="221"/>
      <c r="D156" s="222"/>
      <c r="E156" s="20"/>
      <c r="F156" s="21"/>
      <c r="G156" s="126"/>
      <c r="H156" s="127"/>
    </row>
    <row r="157" spans="1:8" s="22" customFormat="1" ht="15" customHeight="1">
      <c r="A157" s="220"/>
      <c r="B157" s="23"/>
      <c r="C157" s="221"/>
      <c r="D157" s="222"/>
      <c r="E157" s="20"/>
      <c r="F157" s="21"/>
      <c r="G157" s="126"/>
      <c r="H157" s="127"/>
    </row>
    <row r="158" spans="1:8" s="22" customFormat="1" ht="15" customHeight="1">
      <c r="A158" s="220"/>
      <c r="B158" s="23"/>
      <c r="C158" s="221"/>
      <c r="D158" s="222"/>
      <c r="E158" s="20"/>
      <c r="F158" s="21"/>
      <c r="G158" s="126"/>
      <c r="H158" s="127"/>
    </row>
    <row r="159" spans="1:8" s="22" customFormat="1" ht="15" customHeight="1">
      <c r="A159" s="220"/>
      <c r="B159" s="23"/>
      <c r="C159" s="221"/>
      <c r="D159" s="222"/>
      <c r="E159" s="20"/>
      <c r="F159" s="21"/>
      <c r="G159" s="126"/>
      <c r="H159" s="127"/>
    </row>
    <row r="160" spans="1:8" s="22" customFormat="1" ht="15" customHeight="1">
      <c r="A160" s="220"/>
      <c r="B160" s="23"/>
      <c r="C160" s="221"/>
      <c r="D160" s="222"/>
      <c r="E160" s="20"/>
      <c r="F160" s="21"/>
      <c r="G160" s="126"/>
      <c r="H160" s="127"/>
    </row>
    <row r="161" spans="1:8" s="22" customFormat="1" ht="15" customHeight="1">
      <c r="A161" s="220"/>
      <c r="B161" s="23"/>
      <c r="C161" s="221"/>
      <c r="D161" s="222"/>
      <c r="E161" s="20"/>
      <c r="F161" s="21"/>
      <c r="G161" s="126"/>
      <c r="H161" s="127"/>
    </row>
    <row r="162" spans="1:8" s="22" customFormat="1" ht="15" customHeight="1">
      <c r="A162" s="220"/>
      <c r="B162" s="23"/>
      <c r="C162" s="221"/>
      <c r="D162" s="222"/>
      <c r="E162" s="20"/>
      <c r="F162" s="21"/>
      <c r="G162" s="126"/>
      <c r="H162" s="127"/>
    </row>
    <row r="163" spans="1:8" s="22" customFormat="1" ht="15" customHeight="1">
      <c r="A163" s="220"/>
      <c r="B163" s="23"/>
      <c r="C163" s="221"/>
      <c r="D163" s="222"/>
      <c r="E163" s="20"/>
      <c r="F163" s="21"/>
      <c r="G163" s="126"/>
      <c r="H163" s="127"/>
    </row>
    <row r="164" spans="1:8" s="22" customFormat="1" ht="15" customHeight="1">
      <c r="A164" s="220"/>
      <c r="B164" s="23"/>
      <c r="C164" s="221"/>
      <c r="D164" s="222"/>
      <c r="E164" s="20"/>
      <c r="F164" s="21"/>
      <c r="G164" s="126"/>
      <c r="H164" s="127"/>
    </row>
    <row r="165" spans="1:8" s="22" customFormat="1" ht="15" customHeight="1">
      <c r="A165" s="220"/>
      <c r="B165" s="23"/>
      <c r="C165" s="221"/>
      <c r="D165" s="222"/>
      <c r="E165" s="20"/>
      <c r="F165" s="21"/>
      <c r="G165" s="126"/>
      <c r="H165" s="127"/>
    </row>
    <row r="166" spans="1:8" s="22" customFormat="1" ht="15" customHeight="1">
      <c r="A166" s="220"/>
      <c r="B166" s="23"/>
      <c r="C166" s="221"/>
      <c r="D166" s="222"/>
      <c r="E166" s="20"/>
      <c r="F166" s="21"/>
      <c r="G166" s="126"/>
      <c r="H166" s="127"/>
    </row>
    <row r="167" spans="1:8" s="22" customFormat="1" ht="15" customHeight="1">
      <c r="A167" s="220"/>
      <c r="B167" s="23"/>
      <c r="C167" s="221"/>
      <c r="D167" s="222"/>
      <c r="E167" s="20"/>
      <c r="F167" s="21"/>
      <c r="G167" s="126"/>
      <c r="H167" s="127"/>
    </row>
    <row r="168" spans="1:8" s="22" customFormat="1" ht="15" customHeight="1">
      <c r="A168" s="220"/>
      <c r="B168" s="23"/>
      <c r="C168" s="221"/>
      <c r="D168" s="222"/>
      <c r="E168" s="20"/>
      <c r="F168" s="21"/>
      <c r="G168" s="126"/>
      <c r="H168" s="127"/>
    </row>
    <row r="169" spans="1:8" s="22" customFormat="1" ht="15" customHeight="1">
      <c r="A169" s="220"/>
      <c r="B169" s="23"/>
      <c r="C169" s="221"/>
      <c r="D169" s="222"/>
      <c r="E169" s="20"/>
      <c r="F169" s="21"/>
      <c r="G169" s="126"/>
      <c r="H169" s="127"/>
    </row>
    <row r="170" spans="1:8" s="22" customFormat="1" ht="15" customHeight="1">
      <c r="A170" s="220"/>
      <c r="B170" s="23"/>
      <c r="C170" s="221"/>
      <c r="D170" s="222"/>
      <c r="E170" s="20"/>
      <c r="F170" s="21"/>
      <c r="G170" s="126"/>
      <c r="H170" s="127"/>
    </row>
    <row r="171" spans="1:8" s="22" customFormat="1" ht="15" customHeight="1">
      <c r="A171" s="220"/>
      <c r="B171" s="23"/>
      <c r="C171" s="221"/>
      <c r="D171" s="222"/>
      <c r="E171" s="20"/>
      <c r="F171" s="21"/>
      <c r="G171" s="126"/>
      <c r="H171" s="127"/>
    </row>
    <row r="172" spans="1:8" s="22" customFormat="1" ht="15" customHeight="1">
      <c r="A172" s="220"/>
      <c r="B172" s="23"/>
      <c r="C172" s="221"/>
      <c r="D172" s="222"/>
      <c r="E172" s="20"/>
      <c r="F172" s="21"/>
      <c r="G172" s="126"/>
      <c r="H172" s="127"/>
    </row>
    <row r="173" spans="1:8" s="22" customFormat="1" ht="15" customHeight="1">
      <c r="A173" s="220"/>
      <c r="B173" s="23"/>
      <c r="C173" s="221"/>
      <c r="D173" s="222"/>
      <c r="E173" s="20"/>
      <c r="F173" s="21"/>
      <c r="G173" s="126"/>
      <c r="H173" s="127"/>
    </row>
    <row r="174" spans="1:8" s="22" customFormat="1" ht="15" customHeight="1">
      <c r="A174" s="220"/>
      <c r="B174" s="23"/>
      <c r="C174" s="221"/>
      <c r="D174" s="222"/>
      <c r="E174" s="20"/>
      <c r="F174" s="21"/>
      <c r="G174" s="126"/>
      <c r="H174" s="127"/>
    </row>
    <row r="175" spans="1:8" s="22" customFormat="1" ht="15" customHeight="1">
      <c r="A175" s="220"/>
      <c r="B175" s="23"/>
      <c r="C175" s="221"/>
      <c r="D175" s="222"/>
      <c r="E175" s="20"/>
      <c r="F175" s="21"/>
      <c r="G175" s="126"/>
      <c r="H175" s="127"/>
    </row>
    <row r="176" spans="1:8" s="22" customFormat="1" ht="15" customHeight="1">
      <c r="A176" s="220"/>
      <c r="B176" s="23"/>
      <c r="C176" s="221"/>
      <c r="D176" s="222"/>
      <c r="E176" s="20"/>
      <c r="F176" s="21"/>
      <c r="G176" s="126"/>
      <c r="H176" s="127"/>
    </row>
    <row r="177" spans="1:8" s="22" customFormat="1" ht="15" customHeight="1">
      <c r="A177" s="220"/>
      <c r="B177" s="23"/>
      <c r="C177" s="221"/>
      <c r="D177" s="222"/>
      <c r="E177" s="20"/>
      <c r="F177" s="21"/>
      <c r="G177" s="126"/>
      <c r="H177" s="127"/>
    </row>
    <row r="178" spans="1:8" s="22" customFormat="1" ht="15" customHeight="1">
      <c r="A178" s="220"/>
      <c r="B178" s="23"/>
      <c r="C178" s="221"/>
      <c r="D178" s="222"/>
      <c r="E178" s="20"/>
      <c r="F178" s="21"/>
      <c r="G178" s="126"/>
      <c r="H178" s="127"/>
    </row>
    <row r="179" spans="1:8" s="22" customFormat="1" ht="15" customHeight="1">
      <c r="A179" s="220"/>
      <c r="B179" s="23"/>
      <c r="C179" s="221"/>
      <c r="D179" s="222"/>
      <c r="E179" s="20"/>
      <c r="F179" s="21"/>
      <c r="G179" s="126"/>
      <c r="H179" s="127"/>
    </row>
    <row r="180" spans="1:8" s="22" customFormat="1" ht="15" customHeight="1">
      <c r="A180" s="220"/>
      <c r="B180" s="23"/>
      <c r="C180" s="221"/>
      <c r="D180" s="222"/>
      <c r="E180" s="20"/>
      <c r="F180" s="21"/>
      <c r="G180" s="126"/>
      <c r="H180" s="127"/>
    </row>
    <row r="181" spans="1:8" s="22" customFormat="1" ht="15" customHeight="1">
      <c r="A181" s="220"/>
      <c r="B181" s="23"/>
      <c r="C181" s="221"/>
      <c r="D181" s="222"/>
      <c r="E181" s="20"/>
      <c r="F181" s="21"/>
      <c r="G181" s="126"/>
      <c r="H181" s="127"/>
    </row>
    <row r="182" spans="1:8" s="22" customFormat="1" ht="15" customHeight="1">
      <c r="A182" s="220"/>
      <c r="B182" s="23"/>
      <c r="C182" s="221"/>
      <c r="D182" s="222"/>
      <c r="E182" s="20"/>
      <c r="F182" s="21"/>
      <c r="G182" s="126"/>
      <c r="H182" s="127"/>
    </row>
    <row r="183" spans="1:8" s="22" customFormat="1" ht="15" customHeight="1">
      <c r="A183" s="220"/>
      <c r="B183" s="23"/>
      <c r="C183" s="221"/>
      <c r="D183" s="222"/>
      <c r="E183" s="20"/>
      <c r="F183" s="21"/>
      <c r="G183" s="126"/>
      <c r="H183" s="127"/>
    </row>
    <row r="184" spans="1:8" s="22" customFormat="1" ht="15" customHeight="1">
      <c r="A184" s="220"/>
      <c r="B184" s="23"/>
      <c r="C184" s="221"/>
      <c r="D184" s="222"/>
      <c r="E184" s="20"/>
      <c r="F184" s="21"/>
      <c r="G184" s="126"/>
      <c r="H184" s="127"/>
    </row>
    <row r="185" spans="1:8" s="22" customFormat="1" ht="15" customHeight="1">
      <c r="A185" s="220"/>
      <c r="B185" s="23"/>
      <c r="C185" s="221"/>
      <c r="D185" s="222"/>
      <c r="E185" s="20"/>
      <c r="F185" s="21"/>
      <c r="G185" s="126"/>
      <c r="H185" s="127"/>
    </row>
    <row r="186" spans="1:8" s="22" customFormat="1" ht="15" customHeight="1">
      <c r="A186" s="220"/>
      <c r="B186" s="23"/>
      <c r="C186" s="221"/>
      <c r="D186" s="222"/>
      <c r="E186" s="20"/>
      <c r="F186" s="21"/>
      <c r="G186" s="126"/>
      <c r="H186" s="127"/>
    </row>
    <row r="187" spans="1:8" s="22" customFormat="1" ht="15" customHeight="1">
      <c r="A187" s="220"/>
      <c r="B187" s="23"/>
      <c r="C187" s="221"/>
      <c r="D187" s="222"/>
      <c r="E187" s="20"/>
      <c r="F187" s="21"/>
      <c r="G187" s="126"/>
      <c r="H187" s="127"/>
    </row>
    <row r="188" spans="1:8" s="22" customFormat="1" ht="15" customHeight="1">
      <c r="A188" s="220"/>
      <c r="B188" s="23"/>
      <c r="C188" s="221"/>
      <c r="D188" s="222"/>
      <c r="E188" s="20"/>
      <c r="F188" s="21"/>
      <c r="G188" s="126"/>
      <c r="H188" s="127"/>
    </row>
    <row r="189" spans="1:8" s="22" customFormat="1" ht="15" customHeight="1">
      <c r="A189" s="220"/>
      <c r="B189" s="23"/>
      <c r="C189" s="221"/>
      <c r="D189" s="222"/>
      <c r="E189" s="20"/>
      <c r="F189" s="21"/>
      <c r="G189" s="126"/>
      <c r="H189" s="127"/>
    </row>
    <row r="190" spans="1:8" s="22" customFormat="1" ht="15" customHeight="1">
      <c r="A190" s="220"/>
      <c r="B190" s="23"/>
      <c r="C190" s="221"/>
      <c r="D190" s="222"/>
      <c r="E190" s="20"/>
      <c r="F190" s="21"/>
      <c r="G190" s="126"/>
      <c r="H190" s="127"/>
    </row>
    <row r="191" spans="1:8" s="22" customFormat="1" ht="15" customHeight="1">
      <c r="A191" s="220"/>
      <c r="B191" s="23"/>
      <c r="C191" s="221"/>
      <c r="D191" s="222"/>
      <c r="E191" s="20"/>
      <c r="F191" s="21"/>
      <c r="G191" s="126"/>
      <c r="H191" s="127"/>
    </row>
    <row r="192" spans="1:8" s="22" customFormat="1" ht="15" customHeight="1">
      <c r="A192" s="220"/>
      <c r="B192" s="23"/>
      <c r="C192" s="221"/>
      <c r="D192" s="222"/>
      <c r="E192" s="20"/>
      <c r="F192" s="21"/>
      <c r="G192" s="126"/>
      <c r="H192" s="127"/>
    </row>
    <row r="193" spans="1:8" s="22" customFormat="1" ht="15" customHeight="1">
      <c r="A193" s="220"/>
      <c r="B193" s="23"/>
      <c r="C193" s="221"/>
      <c r="D193" s="222"/>
      <c r="E193" s="20"/>
      <c r="F193" s="21"/>
      <c r="G193" s="126"/>
      <c r="H193" s="127"/>
    </row>
    <row r="194" spans="1:8" s="22" customFormat="1" ht="15" customHeight="1">
      <c r="A194" s="220"/>
      <c r="B194" s="23"/>
      <c r="C194" s="221"/>
      <c r="D194" s="222"/>
      <c r="E194" s="20"/>
      <c r="F194" s="21"/>
      <c r="G194" s="126"/>
      <c r="H194" s="127"/>
    </row>
    <row r="195" spans="1:8" s="22" customFormat="1" ht="15" customHeight="1">
      <c r="A195" s="220"/>
      <c r="B195" s="23"/>
      <c r="C195" s="221"/>
      <c r="D195" s="222"/>
      <c r="E195" s="20"/>
      <c r="F195" s="21"/>
      <c r="G195" s="126"/>
      <c r="H195" s="127"/>
    </row>
    <row r="196" spans="1:8" s="22" customFormat="1" ht="15" customHeight="1">
      <c r="A196" s="220"/>
      <c r="B196" s="23"/>
      <c r="C196" s="221"/>
      <c r="D196" s="222"/>
      <c r="E196" s="20"/>
      <c r="F196" s="21"/>
      <c r="G196" s="126"/>
      <c r="H196" s="127"/>
    </row>
    <row r="197" spans="1:8" s="22" customFormat="1" ht="15" customHeight="1">
      <c r="A197" s="220"/>
      <c r="B197" s="23"/>
      <c r="C197" s="221"/>
      <c r="D197" s="222"/>
      <c r="E197" s="20"/>
      <c r="F197" s="21"/>
      <c r="G197" s="126"/>
      <c r="H197" s="127"/>
    </row>
    <row r="198" spans="1:8" s="22" customFormat="1" ht="15" customHeight="1">
      <c r="A198" s="220"/>
      <c r="B198" s="23"/>
      <c r="C198" s="221"/>
      <c r="D198" s="222"/>
      <c r="E198" s="20"/>
      <c r="F198" s="21"/>
      <c r="G198" s="126"/>
      <c r="H198" s="127"/>
    </row>
    <row r="199" spans="1:8" s="22" customFormat="1" ht="15" customHeight="1">
      <c r="A199" s="220"/>
      <c r="B199" s="23"/>
      <c r="C199" s="221"/>
      <c r="D199" s="222"/>
      <c r="E199" s="20"/>
      <c r="F199" s="21"/>
      <c r="G199" s="126"/>
      <c r="H199" s="127"/>
    </row>
    <row r="200" spans="1:8" s="22" customFormat="1" ht="15" customHeight="1">
      <c r="A200" s="220"/>
      <c r="B200" s="23"/>
      <c r="C200" s="221"/>
      <c r="D200" s="222"/>
      <c r="E200" s="20"/>
      <c r="F200" s="21"/>
      <c r="G200" s="126"/>
      <c r="H200" s="127"/>
    </row>
    <row r="201" spans="1:8" s="22" customFormat="1" ht="15" customHeight="1">
      <c r="A201" s="220"/>
      <c r="B201" s="23"/>
      <c r="C201" s="221"/>
      <c r="D201" s="222"/>
      <c r="E201" s="20"/>
      <c r="F201" s="21"/>
      <c r="G201" s="126"/>
      <c r="H201" s="127"/>
    </row>
    <row r="202" spans="1:8" s="22" customFormat="1" ht="15" customHeight="1">
      <c r="A202" s="220"/>
      <c r="B202" s="23"/>
      <c r="C202" s="221"/>
      <c r="D202" s="222"/>
      <c r="E202" s="20"/>
      <c r="F202" s="21"/>
      <c r="G202" s="126"/>
      <c r="H202" s="127"/>
    </row>
    <row r="203" spans="1:8" s="22" customFormat="1" ht="15" customHeight="1">
      <c r="A203" s="220"/>
      <c r="B203" s="23"/>
      <c r="C203" s="221"/>
      <c r="D203" s="222"/>
      <c r="E203" s="20"/>
      <c r="F203" s="21"/>
      <c r="G203" s="126"/>
      <c r="H203" s="127"/>
    </row>
    <row r="204" spans="1:8" s="22" customFormat="1" ht="15" customHeight="1">
      <c r="A204" s="220"/>
      <c r="B204" s="23"/>
      <c r="C204" s="221"/>
      <c r="D204" s="222"/>
      <c r="E204" s="20"/>
      <c r="F204" s="21"/>
      <c r="G204" s="126"/>
      <c r="H204" s="127"/>
    </row>
    <row r="205" spans="1:8" s="22" customFormat="1" ht="15" customHeight="1">
      <c r="A205" s="220"/>
      <c r="B205" s="23"/>
      <c r="C205" s="221"/>
      <c r="D205" s="222"/>
      <c r="E205" s="20"/>
      <c r="F205" s="21"/>
      <c r="G205" s="126"/>
      <c r="H205" s="127"/>
    </row>
    <row r="206" spans="1:8" s="22" customFormat="1" ht="15" customHeight="1">
      <c r="A206" s="220"/>
      <c r="B206" s="23"/>
      <c r="C206" s="221"/>
      <c r="D206" s="222"/>
      <c r="E206" s="20"/>
      <c r="F206" s="21"/>
      <c r="G206" s="126"/>
      <c r="H206" s="127"/>
    </row>
    <row r="207" spans="1:8" s="22" customFormat="1" ht="15" customHeight="1">
      <c r="A207" s="220"/>
      <c r="B207" s="23"/>
      <c r="C207" s="221"/>
      <c r="D207" s="222"/>
      <c r="E207" s="20"/>
      <c r="F207" s="21"/>
      <c r="G207" s="126"/>
      <c r="H207" s="127"/>
    </row>
    <row r="208" spans="1:8" s="22" customFormat="1" ht="15" customHeight="1">
      <c r="A208" s="220"/>
      <c r="B208" s="23"/>
      <c r="C208" s="221"/>
      <c r="D208" s="222"/>
      <c r="E208" s="20"/>
      <c r="F208" s="21"/>
      <c r="G208" s="126"/>
      <c r="H208" s="127"/>
    </row>
    <row r="209" spans="1:8" s="22" customFormat="1" ht="15" customHeight="1">
      <c r="A209" s="220"/>
      <c r="B209" s="23"/>
      <c r="C209" s="221"/>
      <c r="D209" s="222"/>
      <c r="E209" s="20"/>
      <c r="F209" s="21"/>
      <c r="G209" s="126"/>
      <c r="H209" s="127"/>
    </row>
    <row r="210" spans="1:8" s="22" customFormat="1" ht="15" customHeight="1">
      <c r="A210" s="220"/>
      <c r="B210" s="23"/>
      <c r="C210" s="221"/>
      <c r="D210" s="222"/>
      <c r="E210" s="20"/>
      <c r="F210" s="21"/>
      <c r="G210" s="126"/>
      <c r="H210" s="127"/>
    </row>
    <row r="211" spans="1:8" s="22" customFormat="1" ht="15" customHeight="1">
      <c r="A211" s="220"/>
      <c r="B211" s="23"/>
      <c r="C211" s="221"/>
      <c r="D211" s="222"/>
      <c r="E211" s="20"/>
      <c r="F211" s="21"/>
      <c r="G211" s="126"/>
      <c r="H211" s="127"/>
    </row>
    <row r="212" spans="1:8" s="22" customFormat="1" ht="15" customHeight="1">
      <c r="A212" s="220"/>
      <c r="B212" s="23"/>
      <c r="C212" s="221"/>
      <c r="D212" s="222"/>
      <c r="E212" s="20"/>
      <c r="F212" s="21"/>
      <c r="G212" s="126"/>
      <c r="H212" s="127"/>
    </row>
    <row r="213" spans="1:8" s="22" customFormat="1" ht="15" customHeight="1">
      <c r="A213" s="220"/>
      <c r="B213" s="23"/>
      <c r="C213" s="221"/>
      <c r="D213" s="222"/>
      <c r="E213" s="20"/>
      <c r="F213" s="21"/>
      <c r="G213" s="126"/>
      <c r="H213" s="127"/>
    </row>
    <row r="214" spans="1:8" s="22" customFormat="1" ht="15" customHeight="1">
      <c r="A214" s="220"/>
      <c r="B214" s="23"/>
      <c r="C214" s="221"/>
      <c r="D214" s="222"/>
      <c r="E214" s="20"/>
      <c r="F214" s="21"/>
      <c r="G214" s="126"/>
      <c r="H214" s="127"/>
    </row>
    <row r="215" spans="1:8" s="22" customFormat="1" ht="15" customHeight="1">
      <c r="A215" s="220"/>
      <c r="B215" s="23"/>
      <c r="C215" s="221"/>
      <c r="D215" s="222"/>
      <c r="E215" s="20"/>
      <c r="F215" s="21"/>
      <c r="G215" s="126"/>
      <c r="H215" s="127"/>
    </row>
    <row r="216" spans="1:8" s="22" customFormat="1" ht="15" customHeight="1">
      <c r="A216" s="220"/>
      <c r="B216" s="23"/>
      <c r="C216" s="221"/>
      <c r="D216" s="222"/>
      <c r="E216" s="20"/>
      <c r="F216" s="21"/>
      <c r="G216" s="126"/>
      <c r="H216" s="127"/>
    </row>
    <row r="217" spans="1:8" s="22" customFormat="1" ht="15" customHeight="1">
      <c r="A217" s="220"/>
      <c r="B217" s="23"/>
      <c r="C217" s="221"/>
      <c r="D217" s="222"/>
      <c r="E217" s="20"/>
      <c r="F217" s="21"/>
      <c r="G217" s="126"/>
      <c r="H217" s="127"/>
    </row>
    <row r="218" spans="1:8" s="22" customFormat="1" ht="15" customHeight="1">
      <c r="A218" s="220"/>
      <c r="B218" s="23"/>
      <c r="C218" s="221"/>
      <c r="D218" s="222"/>
      <c r="E218" s="20"/>
      <c r="F218" s="21"/>
      <c r="G218" s="126"/>
      <c r="H218" s="127"/>
    </row>
    <row r="219" spans="1:8" s="22" customFormat="1" ht="15" customHeight="1">
      <c r="A219" s="220"/>
      <c r="B219" s="23"/>
      <c r="C219" s="221"/>
      <c r="D219" s="222"/>
      <c r="E219" s="20"/>
      <c r="F219" s="21"/>
      <c r="G219" s="126"/>
      <c r="H219" s="127"/>
    </row>
    <row r="220" spans="1:8" s="22" customFormat="1" ht="15" customHeight="1">
      <c r="A220" s="220"/>
      <c r="B220" s="23"/>
      <c r="C220" s="221"/>
      <c r="D220" s="222"/>
      <c r="E220" s="20"/>
      <c r="F220" s="21"/>
      <c r="G220" s="126"/>
      <c r="H220" s="127"/>
    </row>
    <row r="221" spans="1:8" s="22" customFormat="1" ht="15" customHeight="1">
      <c r="A221" s="220"/>
      <c r="B221" s="23"/>
      <c r="C221" s="221"/>
      <c r="D221" s="222"/>
      <c r="E221" s="20"/>
      <c r="F221" s="21"/>
      <c r="G221" s="126"/>
      <c r="H221" s="127"/>
    </row>
    <row r="222" spans="1:8" s="22" customFormat="1" ht="15" customHeight="1">
      <c r="A222" s="220"/>
      <c r="B222" s="23"/>
      <c r="C222" s="221"/>
      <c r="D222" s="222"/>
      <c r="E222" s="20"/>
      <c r="F222" s="21"/>
      <c r="G222" s="126"/>
      <c r="H222" s="127"/>
    </row>
    <row r="223" spans="1:8" s="22" customFormat="1" ht="15" customHeight="1">
      <c r="A223" s="220"/>
      <c r="B223" s="23"/>
      <c r="C223" s="221"/>
      <c r="D223" s="222"/>
      <c r="E223" s="20"/>
      <c r="F223" s="21"/>
      <c r="G223" s="126"/>
      <c r="H223" s="127"/>
    </row>
    <row r="224" spans="1:8" s="22" customFormat="1" ht="15" customHeight="1">
      <c r="A224" s="220"/>
      <c r="B224" s="23"/>
      <c r="C224" s="221"/>
      <c r="D224" s="222"/>
      <c r="E224" s="20"/>
      <c r="F224" s="21"/>
      <c r="G224" s="126"/>
      <c r="H224" s="127"/>
    </row>
    <row r="225" spans="1:8" s="22" customFormat="1" ht="15" customHeight="1">
      <c r="A225" s="220"/>
      <c r="B225" s="23"/>
      <c r="C225" s="221"/>
      <c r="D225" s="222"/>
      <c r="E225" s="20"/>
      <c r="F225" s="21"/>
      <c r="G225" s="126"/>
      <c r="H225" s="127"/>
    </row>
    <row r="226" spans="1:8" s="22" customFormat="1" ht="15" customHeight="1">
      <c r="A226" s="220"/>
      <c r="B226" s="23"/>
      <c r="C226" s="221"/>
      <c r="D226" s="222"/>
      <c r="E226" s="20"/>
      <c r="F226" s="21"/>
      <c r="G226" s="126"/>
      <c r="H226" s="127"/>
    </row>
    <row r="227" spans="1:8" s="22" customFormat="1" ht="15" customHeight="1">
      <c r="A227" s="220"/>
      <c r="B227" s="23"/>
      <c r="C227" s="221"/>
      <c r="D227" s="222"/>
      <c r="E227" s="20"/>
      <c r="F227" s="21"/>
      <c r="G227" s="126"/>
      <c r="H227" s="127"/>
    </row>
    <row r="228" spans="1:8" s="22" customFormat="1" ht="15" customHeight="1">
      <c r="A228" s="220"/>
      <c r="B228" s="23"/>
      <c r="C228" s="221"/>
      <c r="D228" s="222"/>
      <c r="E228" s="20"/>
      <c r="F228" s="21"/>
      <c r="G228" s="126"/>
      <c r="H228" s="127"/>
    </row>
    <row r="229" spans="1:8" s="22" customFormat="1" ht="15" customHeight="1">
      <c r="A229" s="220"/>
      <c r="B229" s="23"/>
      <c r="C229" s="221"/>
      <c r="D229" s="222"/>
      <c r="E229" s="20"/>
      <c r="F229" s="21"/>
      <c r="G229" s="126"/>
      <c r="H229" s="127"/>
    </row>
    <row r="230" spans="1:8" s="22" customFormat="1" ht="15" customHeight="1">
      <c r="A230" s="220"/>
      <c r="B230" s="23"/>
      <c r="C230" s="221"/>
      <c r="D230" s="222"/>
      <c r="E230" s="20"/>
      <c r="F230" s="21"/>
      <c r="G230" s="126"/>
      <c r="H230" s="127"/>
    </row>
    <row r="231" spans="1:8" s="22" customFormat="1" ht="15" customHeight="1">
      <c r="A231" s="220"/>
      <c r="B231" s="23"/>
      <c r="C231" s="221"/>
      <c r="D231" s="222"/>
      <c r="E231" s="20"/>
      <c r="F231" s="21"/>
      <c r="G231" s="126"/>
      <c r="H231" s="127"/>
    </row>
    <row r="232" spans="1:8" s="22" customFormat="1" ht="15" customHeight="1">
      <c r="A232" s="220"/>
      <c r="B232" s="23"/>
      <c r="C232" s="221"/>
      <c r="D232" s="222"/>
      <c r="E232" s="20"/>
      <c r="F232" s="21"/>
      <c r="G232" s="126"/>
      <c r="H232" s="127"/>
    </row>
    <row r="233" spans="1:8" s="22" customFormat="1" ht="15" customHeight="1">
      <c r="A233" s="220"/>
      <c r="B233" s="23"/>
      <c r="C233" s="221"/>
      <c r="D233" s="222"/>
      <c r="E233" s="20"/>
      <c r="F233" s="21"/>
      <c r="G233" s="126"/>
      <c r="H233" s="127"/>
    </row>
    <row r="234" spans="1:8" s="22" customFormat="1" ht="15" customHeight="1">
      <c r="A234" s="220"/>
      <c r="B234" s="23"/>
      <c r="C234" s="221"/>
      <c r="D234" s="222"/>
      <c r="E234" s="20"/>
      <c r="F234" s="21"/>
      <c r="G234" s="126"/>
      <c r="H234" s="127"/>
    </row>
    <row r="235" spans="1:8" s="22" customFormat="1" ht="15" customHeight="1">
      <c r="A235" s="220"/>
      <c r="B235" s="23"/>
      <c r="C235" s="221"/>
      <c r="D235" s="222"/>
      <c r="E235" s="20"/>
      <c r="F235" s="21"/>
      <c r="G235" s="126"/>
      <c r="H235" s="127"/>
    </row>
    <row r="236" spans="1:8" s="22" customFormat="1" ht="15" customHeight="1">
      <c r="A236" s="220"/>
      <c r="B236" s="23"/>
      <c r="C236" s="221"/>
      <c r="D236" s="222"/>
      <c r="E236" s="20"/>
      <c r="F236" s="21"/>
      <c r="G236" s="126"/>
      <c r="H236" s="127"/>
    </row>
    <row r="237" spans="1:8" s="22" customFormat="1" ht="15" customHeight="1">
      <c r="A237" s="220"/>
      <c r="B237" s="23"/>
      <c r="C237" s="221"/>
      <c r="D237" s="222"/>
      <c r="E237" s="20"/>
      <c r="F237" s="21"/>
      <c r="G237" s="126"/>
      <c r="H237" s="127"/>
    </row>
    <row r="238" spans="1:8" s="22" customFormat="1" ht="15" customHeight="1">
      <c r="A238" s="220"/>
      <c r="B238" s="23"/>
      <c r="C238" s="221"/>
      <c r="D238" s="222"/>
      <c r="E238" s="20"/>
      <c r="F238" s="21"/>
      <c r="G238" s="126"/>
      <c r="H238" s="127"/>
    </row>
    <row r="239" spans="1:8" s="22" customFormat="1" ht="15" customHeight="1">
      <c r="A239" s="220"/>
      <c r="B239" s="23"/>
      <c r="C239" s="221"/>
      <c r="D239" s="222"/>
      <c r="E239" s="20"/>
      <c r="F239" s="21"/>
      <c r="G239" s="126"/>
      <c r="H239" s="127"/>
    </row>
    <row r="240" spans="1:8" s="22" customFormat="1" ht="15" customHeight="1">
      <c r="A240" s="220"/>
      <c r="B240" s="23"/>
      <c r="C240" s="221"/>
      <c r="D240" s="222"/>
      <c r="E240" s="20"/>
      <c r="F240" s="21"/>
      <c r="G240" s="126"/>
      <c r="H240" s="127"/>
    </row>
    <row r="241" spans="1:8" s="22" customFormat="1" ht="15" customHeight="1">
      <c r="A241" s="220"/>
      <c r="B241" s="23"/>
      <c r="C241" s="221"/>
      <c r="D241" s="222"/>
      <c r="E241" s="20"/>
      <c r="F241" s="21"/>
      <c r="G241" s="126"/>
      <c r="H241" s="127"/>
    </row>
    <row r="242" spans="1:8" s="22" customFormat="1" ht="15" customHeight="1">
      <c r="A242" s="220"/>
      <c r="B242" s="23"/>
      <c r="C242" s="221"/>
      <c r="D242" s="222"/>
      <c r="E242" s="20"/>
      <c r="F242" s="21"/>
      <c r="G242" s="126"/>
      <c r="H242" s="127"/>
    </row>
    <row r="243" spans="1:8" s="22" customFormat="1" ht="15" customHeight="1">
      <c r="A243" s="220"/>
      <c r="B243" s="23"/>
      <c r="C243" s="221"/>
      <c r="D243" s="222"/>
      <c r="E243" s="20"/>
      <c r="F243" s="21"/>
      <c r="G243" s="126"/>
      <c r="H243" s="127"/>
    </row>
    <row r="244" spans="1:8" s="22" customFormat="1" ht="15" customHeight="1">
      <c r="A244" s="220"/>
      <c r="B244" s="23"/>
      <c r="C244" s="221"/>
      <c r="D244" s="222"/>
      <c r="E244" s="20"/>
      <c r="F244" s="21"/>
      <c r="G244" s="126"/>
      <c r="H244" s="127"/>
    </row>
    <row r="245" spans="1:8" s="22" customFormat="1" ht="15" customHeight="1">
      <c r="A245" s="220"/>
      <c r="B245" s="23"/>
      <c r="C245" s="221"/>
      <c r="D245" s="222"/>
      <c r="E245" s="20"/>
      <c r="F245" s="21"/>
      <c r="G245" s="126"/>
      <c r="H245" s="127"/>
    </row>
    <row r="246" spans="1:8" s="22" customFormat="1" ht="15" customHeight="1">
      <c r="A246" s="220"/>
      <c r="B246" s="23"/>
      <c r="C246" s="221"/>
      <c r="D246" s="222"/>
      <c r="E246" s="20"/>
      <c r="F246" s="21"/>
      <c r="G246" s="126"/>
      <c r="H246" s="127"/>
    </row>
    <row r="247" spans="1:8" s="22" customFormat="1" ht="15" customHeight="1">
      <c r="A247" s="220"/>
      <c r="B247" s="23"/>
      <c r="C247" s="221"/>
      <c r="D247" s="222"/>
      <c r="E247" s="20"/>
      <c r="F247" s="21"/>
      <c r="G247" s="126"/>
      <c r="H247" s="127"/>
    </row>
    <row r="248" spans="1:8" s="22" customFormat="1" ht="15" customHeight="1">
      <c r="A248" s="220"/>
      <c r="B248" s="23"/>
      <c r="C248" s="221"/>
      <c r="D248" s="222"/>
      <c r="E248" s="20"/>
      <c r="F248" s="21"/>
      <c r="G248" s="126"/>
      <c r="H248" s="127"/>
    </row>
    <row r="249" spans="1:8" s="22" customFormat="1" ht="15" customHeight="1">
      <c r="A249" s="220"/>
      <c r="B249" s="23"/>
      <c r="C249" s="221"/>
      <c r="D249" s="222"/>
      <c r="E249" s="20"/>
      <c r="F249" s="21"/>
      <c r="G249" s="126"/>
      <c r="H249" s="127"/>
    </row>
    <row r="250" spans="1:8" s="22" customFormat="1" ht="15" customHeight="1">
      <c r="A250" s="220"/>
      <c r="B250" s="23"/>
      <c r="C250" s="221"/>
      <c r="D250" s="222"/>
      <c r="E250" s="20"/>
      <c r="F250" s="21"/>
      <c r="G250" s="126"/>
      <c r="H250" s="127"/>
    </row>
    <row r="251" spans="1:8" s="22" customFormat="1" ht="15" customHeight="1">
      <c r="A251" s="220"/>
      <c r="B251" s="23"/>
      <c r="C251" s="221"/>
      <c r="D251" s="222"/>
      <c r="E251" s="20"/>
      <c r="F251" s="21"/>
      <c r="G251" s="126"/>
      <c r="H251" s="127"/>
    </row>
    <row r="252" spans="1:8" s="22" customFormat="1" ht="15" customHeight="1">
      <c r="A252" s="220"/>
      <c r="B252" s="23"/>
      <c r="C252" s="221"/>
      <c r="D252" s="222"/>
      <c r="E252" s="20"/>
      <c r="F252" s="21"/>
      <c r="G252" s="126"/>
      <c r="H252" s="127"/>
    </row>
    <row r="253" spans="1:8" s="22" customFormat="1" ht="15" customHeight="1">
      <c r="A253" s="220"/>
      <c r="B253" s="23"/>
      <c r="C253" s="221"/>
      <c r="D253" s="222"/>
      <c r="E253" s="20"/>
      <c r="F253" s="21"/>
      <c r="G253" s="126"/>
      <c r="H253" s="127"/>
    </row>
    <row r="254" spans="1:8" s="22" customFormat="1" ht="15" customHeight="1">
      <c r="A254" s="220"/>
      <c r="B254" s="23"/>
      <c r="C254" s="221"/>
      <c r="D254" s="222"/>
      <c r="E254" s="20"/>
      <c r="F254" s="21"/>
      <c r="G254" s="126"/>
      <c r="H254" s="127"/>
    </row>
    <row r="255" spans="1:8" s="22" customFormat="1" ht="15" customHeight="1">
      <c r="A255" s="220"/>
      <c r="B255" s="23"/>
      <c r="C255" s="221"/>
      <c r="D255" s="222"/>
      <c r="E255" s="20"/>
      <c r="F255" s="21"/>
      <c r="G255" s="126"/>
      <c r="H255" s="127"/>
    </row>
    <row r="256" spans="1:8" s="22" customFormat="1" ht="15" customHeight="1">
      <c r="A256" s="220"/>
      <c r="B256" s="23"/>
      <c r="C256" s="221"/>
      <c r="D256" s="222"/>
      <c r="E256" s="20"/>
      <c r="F256" s="21"/>
      <c r="G256" s="126"/>
      <c r="H256" s="127"/>
    </row>
    <row r="257" spans="1:8" s="22" customFormat="1" ht="15" customHeight="1">
      <c r="A257" s="220"/>
      <c r="B257" s="23"/>
      <c r="C257" s="221"/>
      <c r="D257" s="222"/>
      <c r="E257" s="20"/>
      <c r="F257" s="21"/>
      <c r="G257" s="126"/>
      <c r="H257" s="127"/>
    </row>
    <row r="258" spans="1:8" s="22" customFormat="1" ht="15" customHeight="1">
      <c r="A258" s="220"/>
      <c r="B258" s="23"/>
      <c r="C258" s="221"/>
      <c r="D258" s="222"/>
      <c r="E258" s="20"/>
      <c r="F258" s="21"/>
      <c r="G258" s="126"/>
      <c r="H258" s="127"/>
    </row>
    <row r="259" spans="1:8" s="22" customFormat="1" ht="15" customHeight="1">
      <c r="A259" s="220"/>
      <c r="B259" s="23"/>
      <c r="C259" s="221"/>
      <c r="D259" s="222"/>
      <c r="E259" s="20"/>
      <c r="F259" s="21"/>
      <c r="G259" s="126"/>
      <c r="H259" s="127"/>
    </row>
    <row r="260" spans="1:8" s="22" customFormat="1" ht="15" customHeight="1">
      <c r="A260" s="220"/>
      <c r="B260" s="23"/>
      <c r="C260" s="221"/>
      <c r="D260" s="222"/>
      <c r="E260" s="20"/>
      <c r="F260" s="21"/>
      <c r="G260" s="126"/>
      <c r="H260" s="127"/>
    </row>
    <row r="261" spans="1:8" s="22" customFormat="1" ht="15" customHeight="1">
      <c r="A261" s="220"/>
      <c r="B261" s="23"/>
      <c r="C261" s="221"/>
      <c r="D261" s="222"/>
      <c r="E261" s="20"/>
      <c r="F261" s="21"/>
      <c r="G261" s="126"/>
      <c r="H261" s="127"/>
    </row>
    <row r="262" spans="1:8" s="22" customFormat="1" ht="15" customHeight="1">
      <c r="A262" s="220"/>
      <c r="B262" s="23"/>
      <c r="C262" s="221"/>
      <c r="D262" s="222"/>
      <c r="E262" s="20"/>
      <c r="F262" s="21"/>
      <c r="G262" s="126"/>
      <c r="H262" s="127"/>
    </row>
    <row r="263" spans="1:8" s="22" customFormat="1" ht="15" customHeight="1">
      <c r="A263" s="220"/>
      <c r="B263" s="23"/>
      <c r="C263" s="221"/>
      <c r="D263" s="222"/>
      <c r="E263" s="20"/>
      <c r="F263" s="21"/>
      <c r="G263" s="126"/>
      <c r="H263" s="127"/>
    </row>
    <row r="264" spans="1:8" s="22" customFormat="1" ht="15" customHeight="1">
      <c r="A264" s="220"/>
      <c r="B264" s="23"/>
      <c r="C264" s="221"/>
      <c r="D264" s="222"/>
      <c r="E264" s="20"/>
      <c r="F264" s="21"/>
      <c r="G264" s="126"/>
      <c r="H264" s="127"/>
    </row>
    <row r="265" spans="1:8" s="22" customFormat="1" ht="15" customHeight="1">
      <c r="A265" s="220"/>
      <c r="B265" s="23"/>
      <c r="C265" s="221"/>
      <c r="D265" s="222"/>
      <c r="E265" s="20"/>
      <c r="F265" s="21"/>
      <c r="G265" s="126"/>
      <c r="H265" s="127"/>
    </row>
    <row r="266" spans="1:8" s="22" customFormat="1" ht="15" customHeight="1">
      <c r="A266" s="220"/>
      <c r="B266" s="23"/>
      <c r="C266" s="221"/>
      <c r="D266" s="222"/>
      <c r="E266" s="20"/>
      <c r="F266" s="21"/>
      <c r="G266" s="126"/>
      <c r="H266" s="127"/>
    </row>
    <row r="267" spans="1:8" s="22" customFormat="1" ht="15" customHeight="1">
      <c r="A267" s="220"/>
      <c r="B267" s="23"/>
      <c r="C267" s="221"/>
      <c r="D267" s="222"/>
      <c r="E267" s="20"/>
      <c r="F267" s="21"/>
      <c r="G267" s="126"/>
      <c r="H267" s="127"/>
    </row>
    <row r="268" spans="1:8" s="22" customFormat="1" ht="15" customHeight="1">
      <c r="A268" s="220"/>
      <c r="B268" s="23"/>
      <c r="C268" s="221"/>
      <c r="D268" s="222"/>
      <c r="E268" s="20"/>
      <c r="F268" s="21"/>
      <c r="G268" s="126"/>
      <c r="H268" s="127"/>
    </row>
    <row r="269" spans="1:8" s="22" customFormat="1" ht="15" customHeight="1">
      <c r="A269" s="220"/>
      <c r="B269" s="23"/>
      <c r="C269" s="221"/>
      <c r="D269" s="222"/>
      <c r="E269" s="20"/>
      <c r="F269" s="21"/>
      <c r="G269" s="126"/>
      <c r="H269" s="127"/>
    </row>
    <row r="270" spans="1:8" s="22" customFormat="1" ht="15" customHeight="1">
      <c r="A270" s="220"/>
      <c r="B270" s="23"/>
      <c r="C270" s="221"/>
      <c r="D270" s="222"/>
      <c r="E270" s="20"/>
      <c r="F270" s="21"/>
      <c r="G270" s="126"/>
      <c r="H270" s="127"/>
    </row>
    <row r="271" spans="1:8" s="22" customFormat="1" ht="15" customHeight="1">
      <c r="A271" s="220"/>
      <c r="B271" s="23"/>
      <c r="C271" s="221"/>
      <c r="D271" s="222"/>
      <c r="E271" s="20"/>
      <c r="F271" s="21"/>
      <c r="G271" s="126"/>
      <c r="H271" s="127"/>
    </row>
    <row r="272" spans="1:8" s="22" customFormat="1" ht="15" customHeight="1">
      <c r="A272" s="220"/>
      <c r="B272" s="23"/>
      <c r="C272" s="221"/>
      <c r="D272" s="222"/>
      <c r="E272" s="20"/>
      <c r="F272" s="21"/>
      <c r="G272" s="126"/>
      <c r="H272" s="127"/>
    </row>
    <row r="273" spans="1:8" s="22" customFormat="1" ht="15" customHeight="1">
      <c r="A273" s="220"/>
      <c r="B273" s="23"/>
      <c r="C273" s="221"/>
      <c r="D273" s="222"/>
      <c r="E273" s="20"/>
      <c r="F273" s="21"/>
      <c r="G273" s="126"/>
      <c r="H273" s="127"/>
    </row>
    <row r="274" spans="1:8" s="22" customFormat="1" ht="15" customHeight="1">
      <c r="A274" s="220"/>
      <c r="B274" s="23"/>
      <c r="C274" s="221"/>
      <c r="D274" s="222"/>
      <c r="E274" s="20"/>
      <c r="F274" s="21"/>
      <c r="G274" s="126"/>
      <c r="H274" s="127"/>
    </row>
    <row r="275" spans="1:8" s="22" customFormat="1" ht="15" customHeight="1">
      <c r="A275" s="220"/>
      <c r="B275" s="23"/>
      <c r="C275" s="221"/>
      <c r="D275" s="222"/>
      <c r="E275" s="20"/>
      <c r="F275" s="21"/>
      <c r="G275" s="126"/>
      <c r="H275" s="127"/>
    </row>
    <row r="276" spans="1:8" s="22" customFormat="1" ht="15" customHeight="1">
      <c r="A276" s="220"/>
      <c r="B276" s="23"/>
      <c r="C276" s="221"/>
      <c r="D276" s="222"/>
      <c r="E276" s="20"/>
      <c r="F276" s="21"/>
      <c r="G276" s="126"/>
      <c r="H276" s="127"/>
    </row>
    <row r="277" spans="1:8" s="22" customFormat="1" ht="15" customHeight="1">
      <c r="A277" s="220"/>
      <c r="B277" s="23"/>
      <c r="C277" s="221"/>
      <c r="D277" s="222"/>
      <c r="E277" s="20"/>
      <c r="F277" s="21"/>
      <c r="G277" s="126"/>
      <c r="H277" s="127"/>
    </row>
    <row r="278" spans="1:8" s="22" customFormat="1" ht="15" customHeight="1">
      <c r="A278" s="220"/>
      <c r="B278" s="23"/>
      <c r="C278" s="221"/>
      <c r="D278" s="222"/>
      <c r="E278" s="20"/>
      <c r="F278" s="21"/>
      <c r="G278" s="126"/>
      <c r="H278" s="127"/>
    </row>
    <row r="279" spans="1:8" s="22" customFormat="1" ht="15" customHeight="1">
      <c r="A279" s="220"/>
      <c r="B279" s="23"/>
      <c r="C279" s="221"/>
      <c r="D279" s="222"/>
      <c r="E279" s="20"/>
      <c r="F279" s="21"/>
      <c r="G279" s="126"/>
      <c r="H279" s="127"/>
    </row>
    <row r="280" spans="1:8" s="22" customFormat="1" ht="15" customHeight="1">
      <c r="A280" s="220"/>
      <c r="B280" s="23"/>
      <c r="C280" s="221"/>
      <c r="D280" s="222"/>
      <c r="E280" s="20"/>
      <c r="F280" s="21"/>
      <c r="G280" s="126"/>
      <c r="H280" s="127"/>
    </row>
    <row r="281" spans="1:8" s="22" customFormat="1" ht="15" customHeight="1">
      <c r="A281" s="220"/>
      <c r="B281" s="23"/>
      <c r="C281" s="221"/>
      <c r="D281" s="222"/>
      <c r="E281" s="20"/>
      <c r="F281" s="21"/>
      <c r="G281" s="126"/>
      <c r="H281" s="127"/>
    </row>
    <row r="282" spans="1:8" s="22" customFormat="1" ht="15" customHeight="1">
      <c r="A282" s="220"/>
      <c r="B282" s="23"/>
      <c r="C282" s="221"/>
      <c r="D282" s="222"/>
      <c r="E282" s="20"/>
      <c r="F282" s="21"/>
      <c r="G282" s="126"/>
      <c r="H282" s="127"/>
    </row>
    <row r="283" spans="1:8" s="22" customFormat="1" ht="15" customHeight="1">
      <c r="A283" s="220"/>
      <c r="B283" s="23"/>
      <c r="C283" s="221"/>
      <c r="D283" s="222"/>
      <c r="E283" s="20"/>
      <c r="F283" s="21"/>
      <c r="G283" s="126"/>
      <c r="H283" s="127"/>
    </row>
    <row r="284" spans="1:8" s="22" customFormat="1" ht="15" customHeight="1">
      <c r="A284" s="220"/>
      <c r="B284" s="23"/>
      <c r="C284" s="221"/>
      <c r="D284" s="222"/>
      <c r="E284" s="20"/>
      <c r="F284" s="21"/>
      <c r="G284" s="126"/>
      <c r="H284" s="127"/>
    </row>
    <row r="285" spans="1:8" s="22" customFormat="1" ht="15" customHeight="1">
      <c r="A285" s="220"/>
      <c r="B285" s="23"/>
      <c r="C285" s="221"/>
      <c r="D285" s="222"/>
      <c r="E285" s="20"/>
      <c r="F285" s="21"/>
      <c r="G285" s="126"/>
      <c r="H285" s="127"/>
    </row>
    <row r="286" spans="1:8" s="22" customFormat="1" ht="15" customHeight="1">
      <c r="A286" s="220"/>
      <c r="B286" s="23"/>
      <c r="C286" s="221"/>
      <c r="D286" s="222"/>
      <c r="E286" s="20"/>
      <c r="F286" s="21"/>
      <c r="G286" s="126"/>
      <c r="H286" s="127"/>
    </row>
    <row r="287" spans="1:8" s="22" customFormat="1" ht="15" customHeight="1">
      <c r="A287" s="220"/>
      <c r="B287" s="23"/>
      <c r="C287" s="221"/>
      <c r="D287" s="222"/>
      <c r="E287" s="20"/>
      <c r="F287" s="21"/>
      <c r="G287" s="126"/>
      <c r="H287" s="127"/>
    </row>
    <row r="288" spans="1:8" s="22" customFormat="1" ht="15" customHeight="1">
      <c r="A288" s="220"/>
      <c r="B288" s="23"/>
      <c r="C288" s="221"/>
      <c r="D288" s="222"/>
      <c r="E288" s="20"/>
      <c r="F288" s="21"/>
      <c r="G288" s="126"/>
      <c r="H288" s="127"/>
    </row>
    <row r="289" spans="1:8" s="22" customFormat="1" ht="15" customHeight="1">
      <c r="A289" s="220"/>
      <c r="B289" s="23"/>
      <c r="C289" s="221"/>
      <c r="D289" s="222"/>
      <c r="E289" s="20"/>
      <c r="F289" s="21"/>
      <c r="G289" s="126"/>
      <c r="H289" s="127"/>
    </row>
    <row r="290" spans="1:8" s="22" customFormat="1" ht="15" customHeight="1">
      <c r="A290" s="220"/>
      <c r="B290" s="23"/>
      <c r="C290" s="221"/>
      <c r="D290" s="222"/>
      <c r="E290" s="20"/>
      <c r="F290" s="21"/>
      <c r="G290" s="126"/>
      <c r="H290" s="127"/>
    </row>
    <row r="291" spans="1:8" s="22" customFormat="1" ht="15" customHeight="1">
      <c r="A291" s="220"/>
      <c r="B291" s="23"/>
      <c r="C291" s="221"/>
      <c r="D291" s="222"/>
      <c r="E291" s="20"/>
      <c r="F291" s="21"/>
      <c r="G291" s="126"/>
      <c r="H291" s="127"/>
    </row>
    <row r="292" spans="1:8" s="22" customFormat="1" ht="15" customHeight="1">
      <c r="A292" s="220"/>
      <c r="B292" s="23"/>
      <c r="C292" s="221"/>
      <c r="D292" s="222"/>
      <c r="E292" s="20"/>
      <c r="F292" s="21"/>
      <c r="G292" s="126"/>
      <c r="H292" s="127"/>
    </row>
    <row r="293" spans="1:8" s="22" customFormat="1" ht="15" customHeight="1">
      <c r="A293" s="220"/>
      <c r="B293" s="23"/>
      <c r="C293" s="221"/>
      <c r="D293" s="222"/>
      <c r="E293" s="20"/>
      <c r="F293" s="21"/>
      <c r="G293" s="126"/>
      <c r="H293" s="127"/>
    </row>
    <row r="294" spans="1:8" s="22" customFormat="1" ht="15" customHeight="1">
      <c r="A294" s="220"/>
      <c r="B294" s="23"/>
      <c r="C294" s="221"/>
      <c r="D294" s="222"/>
      <c r="E294" s="20"/>
      <c r="F294" s="21"/>
      <c r="G294" s="126"/>
      <c r="H294" s="127"/>
    </row>
    <row r="295" spans="1:8" s="22" customFormat="1" ht="15" customHeight="1">
      <c r="A295" s="220"/>
      <c r="B295" s="23"/>
      <c r="C295" s="221"/>
      <c r="D295" s="222"/>
      <c r="E295" s="20"/>
      <c r="F295" s="21"/>
      <c r="G295" s="126"/>
      <c r="H295" s="127"/>
    </row>
    <row r="296" spans="1:8" s="22" customFormat="1" ht="15" customHeight="1">
      <c r="A296" s="220"/>
      <c r="B296" s="23"/>
      <c r="C296" s="221"/>
      <c r="D296" s="222"/>
      <c r="E296" s="20"/>
      <c r="F296" s="21"/>
      <c r="G296" s="126"/>
      <c r="H296" s="127"/>
    </row>
    <row r="297" spans="1:8" s="22" customFormat="1" ht="15" customHeight="1">
      <c r="A297" s="220"/>
      <c r="B297" s="23"/>
      <c r="C297" s="221"/>
      <c r="D297" s="222"/>
      <c r="E297" s="20"/>
      <c r="F297" s="21"/>
      <c r="G297" s="126"/>
      <c r="H297" s="127"/>
    </row>
    <row r="298" spans="1:8" s="22" customFormat="1" ht="15" customHeight="1">
      <c r="A298" s="220"/>
      <c r="B298" s="23"/>
      <c r="C298" s="221"/>
      <c r="D298" s="222"/>
      <c r="E298" s="20"/>
      <c r="F298" s="21"/>
      <c r="G298" s="126"/>
      <c r="H298" s="127"/>
    </row>
    <row r="299" spans="1:8" s="22" customFormat="1" ht="15" customHeight="1">
      <c r="A299" s="220"/>
      <c r="B299" s="23"/>
      <c r="C299" s="221"/>
      <c r="D299" s="222"/>
      <c r="E299" s="20"/>
      <c r="F299" s="21"/>
      <c r="G299" s="126"/>
      <c r="H299" s="127"/>
    </row>
    <row r="300" spans="1:8" s="22" customFormat="1" ht="15" customHeight="1">
      <c r="A300" s="220"/>
      <c r="B300" s="23"/>
      <c r="C300" s="221"/>
      <c r="D300" s="222"/>
      <c r="E300" s="20"/>
      <c r="F300" s="21"/>
      <c r="G300" s="126"/>
      <c r="H300" s="127"/>
    </row>
    <row r="301" spans="1:8" s="22" customFormat="1" ht="15" customHeight="1">
      <c r="A301" s="220"/>
      <c r="B301" s="23"/>
      <c r="C301" s="221"/>
      <c r="D301" s="222"/>
      <c r="E301" s="20"/>
      <c r="F301" s="21"/>
      <c r="G301" s="126"/>
      <c r="H301" s="127"/>
    </row>
    <row r="302" spans="1:8" s="22" customFormat="1" ht="15" customHeight="1">
      <c r="A302" s="220"/>
      <c r="B302" s="23"/>
      <c r="C302" s="221"/>
      <c r="D302" s="222"/>
      <c r="E302" s="20"/>
      <c r="F302" s="21"/>
      <c r="G302" s="126"/>
      <c r="H302" s="127"/>
    </row>
    <row r="303" spans="1:8" s="22" customFormat="1" ht="15" customHeight="1">
      <c r="A303" s="220"/>
      <c r="B303" s="23"/>
      <c r="C303" s="221"/>
      <c r="D303" s="222"/>
      <c r="E303" s="20"/>
      <c r="F303" s="21"/>
      <c r="G303" s="126"/>
      <c r="H303" s="127"/>
    </row>
    <row r="304" spans="1:8" s="22" customFormat="1" ht="15" customHeight="1">
      <c r="A304" s="220"/>
      <c r="B304" s="23"/>
      <c r="C304" s="221"/>
      <c r="D304" s="222"/>
      <c r="E304" s="20"/>
      <c r="F304" s="21"/>
      <c r="G304" s="126"/>
      <c r="H304" s="127"/>
    </row>
    <row r="305" spans="1:8" s="22" customFormat="1" ht="15" customHeight="1">
      <c r="A305" s="220"/>
      <c r="B305" s="23"/>
      <c r="C305" s="221"/>
      <c r="D305" s="222"/>
      <c r="E305" s="20"/>
      <c r="F305" s="21"/>
      <c r="G305" s="126"/>
      <c r="H305" s="127"/>
    </row>
    <row r="306" spans="1:8" s="22" customFormat="1" ht="15" customHeight="1">
      <c r="A306" s="220"/>
      <c r="B306" s="23"/>
      <c r="C306" s="221"/>
      <c r="D306" s="222"/>
      <c r="E306" s="20"/>
      <c r="F306" s="21"/>
      <c r="G306" s="126"/>
      <c r="H306" s="127"/>
    </row>
    <row r="307" spans="1:8" s="22" customFormat="1" ht="15" customHeight="1">
      <c r="A307" s="220"/>
      <c r="B307" s="23"/>
      <c r="C307" s="221"/>
      <c r="D307" s="222"/>
      <c r="E307" s="20"/>
      <c r="F307" s="21"/>
      <c r="G307" s="126"/>
      <c r="H307" s="127"/>
    </row>
    <row r="308" spans="1:8" s="22" customFormat="1" ht="15" customHeight="1">
      <c r="A308" s="220"/>
      <c r="B308" s="23"/>
      <c r="C308" s="221"/>
      <c r="D308" s="222"/>
      <c r="E308" s="20"/>
      <c r="F308" s="21"/>
      <c r="G308" s="126"/>
      <c r="H308" s="127"/>
    </row>
    <row r="309" spans="1:8" s="22" customFormat="1" ht="15" customHeight="1">
      <c r="A309" s="220"/>
      <c r="B309" s="23"/>
      <c r="C309" s="221"/>
      <c r="D309" s="222"/>
      <c r="E309" s="20"/>
      <c r="F309" s="21"/>
      <c r="G309" s="126"/>
      <c r="H309" s="127"/>
    </row>
    <row r="310" spans="1:8" s="22" customFormat="1" ht="15" customHeight="1">
      <c r="A310" s="220"/>
      <c r="B310" s="23"/>
      <c r="C310" s="221"/>
      <c r="D310" s="222"/>
      <c r="E310" s="20"/>
      <c r="F310" s="21"/>
      <c r="G310" s="126"/>
      <c r="H310" s="127"/>
    </row>
    <row r="311" spans="1:8" s="22" customFormat="1" ht="15" customHeight="1">
      <c r="A311" s="220"/>
      <c r="B311" s="23"/>
      <c r="C311" s="221"/>
      <c r="D311" s="222"/>
      <c r="E311" s="20"/>
      <c r="F311" s="21"/>
      <c r="G311" s="126"/>
      <c r="H311" s="127"/>
    </row>
    <row r="312" spans="1:8" s="22" customFormat="1" ht="15" customHeight="1">
      <c r="A312" s="220"/>
      <c r="B312" s="23"/>
      <c r="C312" s="221"/>
      <c r="D312" s="222"/>
      <c r="E312" s="20"/>
      <c r="F312" s="21"/>
      <c r="G312" s="126"/>
      <c r="H312" s="127"/>
    </row>
    <row r="313" spans="1:8" s="22" customFormat="1" ht="15" customHeight="1">
      <c r="A313" s="220"/>
      <c r="B313" s="23"/>
      <c r="C313" s="221"/>
      <c r="D313" s="222"/>
      <c r="E313" s="20"/>
      <c r="F313" s="21"/>
      <c r="G313" s="126"/>
      <c r="H313" s="127"/>
    </row>
    <row r="314" spans="1:8" s="22" customFormat="1" ht="15" customHeight="1">
      <c r="A314" s="220"/>
      <c r="B314" s="23"/>
      <c r="C314" s="221"/>
      <c r="D314" s="222"/>
      <c r="E314" s="20"/>
      <c r="F314" s="21"/>
      <c r="G314" s="126"/>
      <c r="H314" s="127"/>
    </row>
    <row r="315" spans="1:8" s="22" customFormat="1" ht="15" customHeight="1">
      <c r="A315" s="220"/>
      <c r="B315" s="23"/>
      <c r="C315" s="221"/>
      <c r="D315" s="222"/>
      <c r="E315" s="20"/>
      <c r="F315" s="21"/>
      <c r="G315" s="126"/>
      <c r="H315" s="127"/>
    </row>
    <row r="316" spans="1:8" s="22" customFormat="1" ht="15" customHeight="1">
      <c r="A316" s="220"/>
      <c r="B316" s="23"/>
      <c r="C316" s="221"/>
      <c r="D316" s="222"/>
      <c r="E316" s="20"/>
      <c r="F316" s="21"/>
      <c r="G316" s="126"/>
      <c r="H316" s="127"/>
    </row>
    <row r="317" spans="1:8" s="22" customFormat="1" ht="15" customHeight="1">
      <c r="A317" s="220"/>
      <c r="B317" s="23"/>
      <c r="C317" s="221"/>
      <c r="D317" s="222"/>
      <c r="E317" s="20"/>
      <c r="F317" s="21"/>
      <c r="G317" s="126"/>
      <c r="H317" s="127"/>
    </row>
    <row r="318" spans="1:8" s="22" customFormat="1" ht="15" customHeight="1">
      <c r="A318" s="220"/>
      <c r="B318" s="23"/>
      <c r="C318" s="221"/>
      <c r="D318" s="222"/>
      <c r="E318" s="20"/>
      <c r="F318" s="21"/>
      <c r="G318" s="126"/>
      <c r="H318" s="127"/>
    </row>
    <row r="319" spans="1:8" s="22" customFormat="1" ht="15" customHeight="1">
      <c r="A319" s="220"/>
      <c r="B319" s="23"/>
      <c r="C319" s="221"/>
      <c r="D319" s="222"/>
      <c r="E319" s="20"/>
      <c r="F319" s="21"/>
      <c r="G319" s="126"/>
      <c r="H319" s="127"/>
    </row>
    <row r="320" spans="1:8" s="22" customFormat="1" ht="15" customHeight="1">
      <c r="A320" s="220"/>
      <c r="B320" s="23"/>
      <c r="C320" s="221"/>
      <c r="D320" s="222"/>
      <c r="E320" s="20"/>
      <c r="F320" s="21"/>
      <c r="G320" s="126"/>
      <c r="H320" s="127"/>
    </row>
    <row r="321" spans="1:8" s="22" customFormat="1" ht="15" customHeight="1">
      <c r="A321" s="220"/>
      <c r="B321" s="23"/>
      <c r="C321" s="221"/>
      <c r="D321" s="222"/>
      <c r="E321" s="20"/>
      <c r="F321" s="21"/>
      <c r="G321" s="126"/>
      <c r="H321" s="127"/>
    </row>
    <row r="322" spans="1:8" s="22" customFormat="1" ht="15" customHeight="1">
      <c r="A322" s="220"/>
      <c r="B322" s="23"/>
      <c r="C322" s="221"/>
      <c r="D322" s="222"/>
      <c r="E322" s="20"/>
      <c r="F322" s="21"/>
      <c r="G322" s="126"/>
      <c r="H322" s="127"/>
    </row>
    <row r="323" spans="1:8" s="22" customFormat="1" ht="15" customHeight="1">
      <c r="A323" s="220"/>
      <c r="B323" s="23"/>
      <c r="C323" s="221"/>
      <c r="D323" s="222"/>
      <c r="E323" s="20"/>
      <c r="F323" s="21"/>
      <c r="G323" s="126"/>
      <c r="H323" s="127"/>
    </row>
    <row r="324" spans="1:8" s="22" customFormat="1" ht="15" customHeight="1">
      <c r="A324" s="220"/>
      <c r="B324" s="23"/>
      <c r="C324" s="221"/>
      <c r="D324" s="222"/>
      <c r="E324" s="20"/>
      <c r="F324" s="21"/>
      <c r="G324" s="126"/>
      <c r="H324" s="127"/>
    </row>
    <row r="325" spans="1:8" s="22" customFormat="1" ht="15" customHeight="1">
      <c r="A325" s="220"/>
      <c r="B325" s="23"/>
      <c r="C325" s="221"/>
      <c r="D325" s="222"/>
      <c r="E325" s="20"/>
      <c r="F325" s="21"/>
      <c r="G325" s="126"/>
      <c r="H325" s="127"/>
    </row>
    <row r="326" spans="1:8" s="22" customFormat="1" ht="15" customHeight="1">
      <c r="A326" s="220"/>
      <c r="B326" s="23"/>
      <c r="C326" s="221"/>
      <c r="D326" s="222"/>
      <c r="E326" s="20"/>
      <c r="F326" s="21"/>
      <c r="G326" s="126"/>
      <c r="H326" s="127"/>
    </row>
    <row r="327" spans="1:8" s="22" customFormat="1" ht="15" customHeight="1">
      <c r="A327" s="220"/>
      <c r="B327" s="23"/>
      <c r="C327" s="221"/>
      <c r="D327" s="222"/>
      <c r="E327" s="20"/>
      <c r="F327" s="21"/>
      <c r="G327" s="126"/>
      <c r="H327" s="127"/>
    </row>
    <row r="328" spans="1:8" s="22" customFormat="1" ht="15" customHeight="1">
      <c r="A328" s="220"/>
      <c r="B328" s="23"/>
      <c r="C328" s="221"/>
      <c r="D328" s="222"/>
      <c r="E328" s="20"/>
      <c r="F328" s="21"/>
      <c r="G328" s="126"/>
      <c r="H328" s="127"/>
    </row>
    <row r="329" spans="1:8" s="22" customFormat="1" ht="15" customHeight="1">
      <c r="A329" s="220"/>
      <c r="B329" s="23"/>
      <c r="C329" s="221"/>
      <c r="D329" s="222"/>
      <c r="E329" s="20"/>
      <c r="F329" s="21"/>
      <c r="G329" s="126"/>
      <c r="H329" s="127"/>
    </row>
    <row r="330" spans="1:8" s="22" customFormat="1" ht="15" customHeight="1">
      <c r="A330" s="220"/>
      <c r="B330" s="23"/>
      <c r="C330" s="221"/>
      <c r="D330" s="222"/>
      <c r="E330" s="20"/>
      <c r="F330" s="21"/>
      <c r="G330" s="126"/>
      <c r="H330" s="127"/>
    </row>
    <row r="331" spans="1:8" s="22" customFormat="1" ht="15" customHeight="1">
      <c r="A331" s="220"/>
      <c r="B331" s="23"/>
      <c r="C331" s="221"/>
      <c r="D331" s="222"/>
      <c r="E331" s="20"/>
      <c r="F331" s="21"/>
      <c r="G331" s="126"/>
      <c r="H331" s="127"/>
    </row>
    <row r="332" spans="1:8" s="22" customFormat="1" ht="15" customHeight="1">
      <c r="A332" s="220"/>
      <c r="B332" s="23"/>
      <c r="C332" s="221"/>
      <c r="D332" s="222"/>
      <c r="E332" s="20"/>
      <c r="F332" s="21"/>
      <c r="G332" s="126"/>
      <c r="H332" s="127"/>
    </row>
    <row r="333" spans="1:8" s="22" customFormat="1" ht="15" customHeight="1">
      <c r="A333" s="220"/>
      <c r="B333" s="23"/>
      <c r="C333" s="221"/>
      <c r="D333" s="222"/>
      <c r="E333" s="20"/>
      <c r="F333" s="21"/>
      <c r="G333" s="126"/>
      <c r="H333" s="127"/>
    </row>
    <row r="334" spans="1:8" s="22" customFormat="1" ht="15" customHeight="1">
      <c r="A334" s="220"/>
      <c r="B334" s="23"/>
      <c r="C334" s="221"/>
      <c r="D334" s="222"/>
      <c r="E334" s="20"/>
      <c r="F334" s="21"/>
      <c r="G334" s="126"/>
      <c r="H334" s="127"/>
    </row>
    <row r="335" spans="1:8" s="22" customFormat="1" ht="15" customHeight="1">
      <c r="A335" s="220"/>
      <c r="B335" s="23"/>
      <c r="C335" s="221"/>
      <c r="D335" s="222"/>
      <c r="E335" s="20"/>
      <c r="F335" s="21"/>
      <c r="G335" s="126"/>
      <c r="H335" s="127"/>
    </row>
    <row r="336" spans="1:8" s="22" customFormat="1" ht="15" customHeight="1">
      <c r="A336" s="220"/>
      <c r="B336" s="23"/>
      <c r="C336" s="221"/>
      <c r="D336" s="222"/>
      <c r="E336" s="20"/>
      <c r="F336" s="21"/>
      <c r="G336" s="126"/>
      <c r="H336" s="127"/>
    </row>
    <row r="337" spans="1:8" s="22" customFormat="1" ht="15" customHeight="1">
      <c r="A337" s="220"/>
      <c r="B337" s="23"/>
      <c r="C337" s="221"/>
      <c r="D337" s="222"/>
      <c r="E337" s="20"/>
      <c r="F337" s="21"/>
      <c r="G337" s="126"/>
      <c r="H337" s="127"/>
    </row>
    <row r="338" spans="1:8" s="22" customFormat="1" ht="15" customHeight="1">
      <c r="A338" s="220"/>
      <c r="B338" s="23"/>
      <c r="C338" s="221"/>
      <c r="D338" s="222"/>
      <c r="E338" s="20"/>
      <c r="F338" s="21"/>
      <c r="G338" s="126"/>
      <c r="H338" s="127"/>
    </row>
    <row r="339" spans="1:8" s="22" customFormat="1" ht="15" customHeight="1">
      <c r="A339" s="220"/>
      <c r="B339" s="23"/>
      <c r="C339" s="221"/>
      <c r="D339" s="222"/>
      <c r="E339" s="20"/>
      <c r="F339" s="21"/>
      <c r="G339" s="126"/>
      <c r="H339" s="127"/>
    </row>
    <row r="340" spans="1:8" s="22" customFormat="1" ht="15" customHeight="1">
      <c r="A340" s="220"/>
      <c r="B340" s="23"/>
      <c r="C340" s="221"/>
      <c r="D340" s="222"/>
      <c r="E340" s="20"/>
      <c r="F340" s="21"/>
      <c r="G340" s="126"/>
      <c r="H340" s="127"/>
    </row>
    <row r="341" spans="1:8" s="22" customFormat="1" ht="15" customHeight="1">
      <c r="A341" s="220"/>
      <c r="B341" s="23"/>
      <c r="C341" s="221"/>
      <c r="D341" s="222"/>
      <c r="E341" s="20"/>
      <c r="F341" s="21"/>
      <c r="G341" s="126"/>
      <c r="H341" s="127"/>
    </row>
    <row r="342" spans="1:8" s="22" customFormat="1" ht="15" customHeight="1">
      <c r="A342" s="220"/>
      <c r="B342" s="23"/>
      <c r="C342" s="221"/>
      <c r="D342" s="222"/>
      <c r="E342" s="20"/>
      <c r="F342" s="21"/>
      <c r="G342" s="126"/>
      <c r="H342" s="127"/>
    </row>
    <row r="343" spans="1:8" s="22" customFormat="1" ht="15" customHeight="1">
      <c r="A343" s="220"/>
      <c r="B343" s="23"/>
      <c r="C343" s="221"/>
      <c r="D343" s="222"/>
      <c r="E343" s="20"/>
      <c r="F343" s="21"/>
      <c r="G343" s="126"/>
      <c r="H343" s="127"/>
    </row>
    <row r="344" spans="1:8" s="22" customFormat="1" ht="15" customHeight="1">
      <c r="A344" s="220"/>
      <c r="B344" s="23"/>
      <c r="C344" s="221"/>
      <c r="D344" s="222"/>
      <c r="E344" s="20"/>
      <c r="F344" s="21"/>
      <c r="G344" s="126"/>
      <c r="H344" s="127"/>
    </row>
    <row r="345" spans="1:8" s="22" customFormat="1" ht="15" customHeight="1">
      <c r="A345" s="220"/>
      <c r="B345" s="23"/>
      <c r="C345" s="221"/>
      <c r="D345" s="222"/>
      <c r="E345" s="20"/>
      <c r="F345" s="21"/>
      <c r="G345" s="126"/>
      <c r="H345" s="127"/>
    </row>
    <row r="346" spans="1:8" s="22" customFormat="1" ht="15" customHeight="1">
      <c r="A346" s="220"/>
      <c r="B346" s="23"/>
      <c r="C346" s="221"/>
      <c r="D346" s="222"/>
      <c r="E346" s="20"/>
      <c r="F346" s="21"/>
      <c r="G346" s="126"/>
      <c r="H346" s="127"/>
    </row>
    <row r="347" spans="1:8" s="22" customFormat="1" ht="12.75">
      <c r="A347" s="220"/>
      <c r="B347" s="224"/>
      <c r="C347" s="221"/>
      <c r="D347" s="222"/>
      <c r="E347" s="20"/>
      <c r="F347" s="21"/>
      <c r="G347" s="126"/>
      <c r="H347" s="127"/>
    </row>
    <row r="348" spans="1:8">
      <c r="A348" s="194"/>
      <c r="B348" s="53"/>
      <c r="C348" s="52"/>
      <c r="D348" s="52"/>
      <c r="E348" s="40"/>
    </row>
    <row r="349" spans="1:8">
      <c r="A349" s="194"/>
      <c r="B349" s="53"/>
      <c r="C349" s="52"/>
      <c r="D349" s="52"/>
      <c r="E349" s="40"/>
      <c r="F349" s="29"/>
      <c r="H349" s="29"/>
    </row>
    <row r="350" spans="1:8">
      <c r="A350" s="194"/>
      <c r="B350" s="53"/>
      <c r="C350" s="52"/>
      <c r="D350" s="52"/>
      <c r="E350" s="40"/>
      <c r="F350" s="29"/>
      <c r="H350" s="29"/>
    </row>
    <row r="351" spans="1:8">
      <c r="A351" s="194"/>
      <c r="B351" s="53"/>
      <c r="C351" s="52"/>
      <c r="D351" s="52"/>
      <c r="E351" s="40"/>
      <c r="F351" s="29"/>
      <c r="H351" s="29"/>
    </row>
    <row r="352" spans="1:8">
      <c r="A352" s="194"/>
      <c r="B352" s="53"/>
      <c r="C352" s="52"/>
      <c r="D352" s="52"/>
      <c r="E352" s="40"/>
      <c r="F352" s="29"/>
      <c r="H352" s="29"/>
    </row>
    <row r="353" spans="1:8">
      <c r="A353" s="194"/>
      <c r="B353" s="53"/>
      <c r="C353" s="52"/>
      <c r="D353" s="52"/>
      <c r="E353" s="40"/>
      <c r="F353" s="29"/>
      <c r="H353" s="29"/>
    </row>
    <row r="354" spans="1:8">
      <c r="A354" s="194"/>
      <c r="B354" s="53"/>
      <c r="C354" s="52"/>
      <c r="D354" s="52"/>
      <c r="E354" s="40"/>
      <c r="F354" s="29"/>
      <c r="H354" s="29"/>
    </row>
    <row r="355" spans="1:8">
      <c r="A355" s="194"/>
      <c r="B355" s="53"/>
      <c r="C355" s="52"/>
      <c r="D355" s="52"/>
      <c r="E355" s="40"/>
      <c r="F355" s="29"/>
      <c r="H355" s="29"/>
    </row>
    <row r="356" spans="1:8">
      <c r="A356" s="194"/>
      <c r="B356" s="53"/>
      <c r="C356" s="52"/>
      <c r="D356" s="52"/>
      <c r="E356" s="40"/>
      <c r="F356" s="29"/>
      <c r="H356" s="29"/>
    </row>
    <row r="357" spans="1:8">
      <c r="A357" s="194"/>
      <c r="B357" s="53"/>
      <c r="C357" s="52"/>
      <c r="D357" s="52"/>
      <c r="E357" s="40"/>
      <c r="F357" s="29"/>
      <c r="H357" s="29"/>
    </row>
    <row r="358" spans="1:8">
      <c r="A358" s="194"/>
      <c r="B358" s="53"/>
      <c r="C358" s="52"/>
      <c r="D358" s="52"/>
      <c r="E358" s="40"/>
      <c r="F358" s="29"/>
      <c r="H358" s="29"/>
    </row>
    <row r="359" spans="1:8">
      <c r="A359" s="194"/>
      <c r="B359" s="53"/>
      <c r="C359" s="52"/>
      <c r="D359" s="52"/>
      <c r="E359" s="40"/>
      <c r="F359" s="29"/>
      <c r="H359" s="29"/>
    </row>
    <row r="360" spans="1:8">
      <c r="A360" s="194"/>
      <c r="B360" s="53"/>
      <c r="C360" s="52"/>
      <c r="D360" s="52"/>
      <c r="E360" s="40"/>
      <c r="F360" s="29"/>
      <c r="H360" s="29"/>
    </row>
    <row r="361" spans="1:8">
      <c r="A361" s="194"/>
      <c r="B361" s="53"/>
      <c r="C361" s="52"/>
      <c r="D361" s="52"/>
      <c r="E361" s="40"/>
      <c r="F361" s="29"/>
      <c r="H361" s="29"/>
    </row>
    <row r="362" spans="1:8">
      <c r="B362" s="53"/>
      <c r="C362" s="52"/>
      <c r="D362" s="52"/>
      <c r="E362" s="40"/>
      <c r="F362" s="29"/>
      <c r="H362" s="29"/>
    </row>
    <row r="363" spans="1:8">
      <c r="B363" s="53"/>
      <c r="C363" s="52"/>
      <c r="D363" s="52"/>
      <c r="E363" s="40"/>
      <c r="F363" s="29"/>
      <c r="H363" s="29"/>
    </row>
    <row r="364" spans="1:8">
      <c r="B364" s="53"/>
      <c r="C364" s="52"/>
      <c r="D364" s="52"/>
      <c r="E364" s="40"/>
      <c r="F364" s="29"/>
      <c r="H364" s="29"/>
    </row>
    <row r="365" spans="1:8">
      <c r="A365" s="321"/>
      <c r="B365" s="53"/>
      <c r="C365" s="52"/>
      <c r="D365" s="52"/>
      <c r="E365" s="40"/>
      <c r="F365" s="29"/>
      <c r="H365" s="29"/>
    </row>
    <row r="366" spans="1:8">
      <c r="A366" s="321"/>
      <c r="B366" s="53"/>
      <c r="C366" s="52"/>
      <c r="D366" s="52"/>
      <c r="E366" s="40"/>
      <c r="F366" s="29"/>
      <c r="H366" s="29"/>
    </row>
    <row r="367" spans="1:8">
      <c r="A367" s="321"/>
      <c r="B367" s="53"/>
      <c r="C367" s="52"/>
      <c r="D367" s="52"/>
      <c r="E367" s="40"/>
      <c r="F367" s="29"/>
      <c r="H367" s="29"/>
    </row>
    <row r="368" spans="1:8">
      <c r="A368" s="321"/>
      <c r="B368" s="53"/>
      <c r="C368" s="52"/>
      <c r="D368" s="52"/>
      <c r="E368" s="40"/>
      <c r="F368" s="29"/>
      <c r="H368" s="29"/>
    </row>
    <row r="369" spans="1:8">
      <c r="A369" s="321"/>
      <c r="B369" s="53"/>
      <c r="C369" s="52"/>
      <c r="D369" s="52"/>
      <c r="E369" s="40"/>
      <c r="F369" s="29"/>
      <c r="H369" s="29"/>
    </row>
    <row r="370" spans="1:8">
      <c r="A370" s="321"/>
      <c r="B370" s="53"/>
      <c r="C370" s="52"/>
      <c r="D370" s="52"/>
      <c r="E370" s="40"/>
      <c r="F370" s="29"/>
      <c r="H370" s="29"/>
    </row>
    <row r="371" spans="1:8">
      <c r="A371" s="321"/>
      <c r="B371" s="53"/>
      <c r="C371" s="52"/>
      <c r="D371" s="52"/>
      <c r="E371" s="40"/>
      <c r="F371" s="29"/>
      <c r="H371" s="29"/>
    </row>
    <row r="372" spans="1:8">
      <c r="A372" s="321"/>
      <c r="B372" s="53"/>
      <c r="C372" s="52"/>
      <c r="D372" s="52"/>
      <c r="E372" s="40"/>
      <c r="F372" s="29"/>
      <c r="H372" s="29"/>
    </row>
    <row r="373" spans="1:8">
      <c r="A373" s="321"/>
      <c r="B373" s="53"/>
      <c r="C373" s="52"/>
      <c r="D373" s="52"/>
      <c r="E373" s="40"/>
      <c r="F373" s="29"/>
      <c r="H373" s="29"/>
    </row>
    <row r="374" spans="1:8">
      <c r="A374" s="321"/>
      <c r="B374" s="53"/>
      <c r="C374" s="52"/>
      <c r="D374" s="52"/>
      <c r="E374" s="40"/>
      <c r="F374" s="29"/>
      <c r="H374" s="29"/>
    </row>
    <row r="375" spans="1:8">
      <c r="A375" s="321"/>
      <c r="B375" s="53"/>
      <c r="C375" s="52"/>
      <c r="D375" s="52"/>
      <c r="E375" s="40"/>
      <c r="F375" s="29"/>
      <c r="H375" s="29"/>
    </row>
    <row r="376" spans="1:8">
      <c r="A376" s="321"/>
      <c r="B376" s="53"/>
      <c r="C376" s="52"/>
      <c r="D376" s="52"/>
      <c r="E376" s="40"/>
      <c r="F376" s="29"/>
      <c r="H376" s="29"/>
    </row>
    <row r="377" spans="1:8">
      <c r="A377" s="321"/>
      <c r="B377" s="53"/>
      <c r="C377" s="52"/>
      <c r="D377" s="52"/>
      <c r="E377" s="40"/>
      <c r="F377" s="29"/>
      <c r="H377" s="29"/>
    </row>
    <row r="378" spans="1:8">
      <c r="A378" s="321"/>
      <c r="B378" s="53"/>
      <c r="C378" s="52"/>
      <c r="D378" s="52"/>
      <c r="E378" s="40"/>
      <c r="F378" s="29"/>
      <c r="H378" s="29"/>
    </row>
    <row r="379" spans="1:8">
      <c r="A379" s="321"/>
      <c r="B379" s="53"/>
      <c r="C379" s="52"/>
      <c r="D379" s="52"/>
      <c r="E379" s="40"/>
      <c r="F379" s="29"/>
      <c r="H379" s="29"/>
    </row>
    <row r="380" spans="1:8">
      <c r="A380" s="321"/>
      <c r="B380" s="53"/>
      <c r="C380" s="52"/>
      <c r="D380" s="52"/>
      <c r="E380" s="40"/>
      <c r="F380" s="29"/>
      <c r="H380" s="29"/>
    </row>
    <row r="381" spans="1:8">
      <c r="A381" s="321"/>
      <c r="B381" s="53"/>
      <c r="C381" s="52"/>
      <c r="D381" s="52"/>
      <c r="E381" s="40"/>
      <c r="F381" s="29"/>
      <c r="H381" s="29"/>
    </row>
    <row r="403" spans="1:8">
      <c r="A403" s="321"/>
      <c r="B403" s="43"/>
      <c r="E403" s="29"/>
      <c r="F403" s="29"/>
      <c r="H403" s="29"/>
    </row>
  </sheetData>
  <sheetProtection algorithmName="SHA-512" hashValue="hg3yMoZVoRe3jz4bvtEE0IIM9moPFl4V52tjD7QxSMZus+1F4XP0KPruSmXO99ZM0kOAd6roKvuXCbRMKnwhDQ==" saltValue="XMivgdv/GFaGvYwOl1Bn6g==" spinCount="100000" sheet="1" objects="1" scenarios="1"/>
  <pageMargins left="0.59055118110236227" right="0.19685039370078741" top="0.74803149606299213" bottom="0.74803149606299213" header="0.31496062992125984" footer="0.31496062992125984"/>
  <pageSetup scale="75" firstPageNumber="120" fitToHeight="0" orientation="landscape" useFirstPageNumber="1" r:id="rId1"/>
  <headerFooter>
    <oddHeader>&amp;L&amp;9ENERGETSKA SANACIJA OBJEKTA VRTEC VRHOVCI ENOTA VRHOVCI, PRI KATERI SE UPOŠTEVAJO OKOLJSKI VIDIKI</oddHeader>
    <oddFooter>&amp;L&amp;A&amp;R&amp;P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F58"/>
  <sheetViews>
    <sheetView showZeros="0" workbookViewId="0">
      <selection activeCell="C20" sqref="C20"/>
    </sheetView>
  </sheetViews>
  <sheetFormatPr defaultColWidth="9.42578125" defaultRowHeight="15"/>
  <cols>
    <col min="1" max="1" width="10.28515625" style="70" customWidth="1"/>
    <col min="2" max="2" width="45.5703125" style="29" customWidth="1"/>
    <col min="3" max="3" width="30" style="73" customWidth="1"/>
    <col min="4" max="4" width="12.42578125" style="29" bestFit="1" customWidth="1"/>
    <col min="5" max="5" width="26.140625" style="153" bestFit="1" customWidth="1"/>
    <col min="6" max="6" width="12.5703125" style="29" bestFit="1" customWidth="1"/>
    <col min="7" max="16384" width="9.42578125" style="29"/>
  </cols>
  <sheetData>
    <row r="1" spans="1:6" s="30" customFormat="1">
      <c r="A1" s="213" t="s">
        <v>739</v>
      </c>
      <c r="C1" s="214"/>
      <c r="D1" s="106"/>
    </row>
    <row r="2" spans="1:6" s="30" customFormat="1">
      <c r="D2" s="106"/>
    </row>
    <row r="3" spans="1:6">
      <c r="A3" s="70" t="s">
        <v>0</v>
      </c>
      <c r="B3" s="29" t="s">
        <v>1</v>
      </c>
      <c r="D3" s="106"/>
      <c r="E3" s="29"/>
    </row>
    <row r="4" spans="1:6">
      <c r="B4" s="29" t="s">
        <v>3</v>
      </c>
      <c r="D4" s="106"/>
      <c r="E4" s="29"/>
    </row>
    <row r="5" spans="1:6">
      <c r="A5" s="70" t="s">
        <v>2</v>
      </c>
      <c r="B5" s="29" t="s">
        <v>857</v>
      </c>
      <c r="D5" s="106"/>
      <c r="E5" s="29"/>
    </row>
    <row r="6" spans="1:6">
      <c r="A6" s="70" t="s">
        <v>13</v>
      </c>
      <c r="B6" s="29" t="s">
        <v>4</v>
      </c>
      <c r="D6" s="106"/>
      <c r="E6" s="29"/>
    </row>
    <row r="7" spans="1:6" ht="45">
      <c r="A7" s="329" t="s">
        <v>5</v>
      </c>
      <c r="B7" s="231" t="s">
        <v>856</v>
      </c>
      <c r="C7" s="231"/>
    </row>
    <row r="9" spans="1:6" ht="18.75">
      <c r="A9" s="251" t="s">
        <v>1578</v>
      </c>
      <c r="B9" s="74" t="s">
        <v>1576</v>
      </c>
      <c r="C9" s="265" t="s">
        <v>1511</v>
      </c>
      <c r="D9" s="445" t="s">
        <v>1512</v>
      </c>
      <c r="E9" s="414" t="s">
        <v>1513</v>
      </c>
    </row>
    <row r="10" spans="1:6" s="69" customFormat="1" ht="15.75">
      <c r="A10" s="84" t="s">
        <v>1579</v>
      </c>
      <c r="B10" s="85" t="s">
        <v>2840</v>
      </c>
      <c r="C10" s="86">
        <f>'CSO1.Sanitarna oprema'!$F$69</f>
        <v>0</v>
      </c>
      <c r="D10" s="421">
        <f>'CSO1.Sanitarna oprema'!$H$69</f>
        <v>0</v>
      </c>
      <c r="E10" s="432">
        <f>+C10-D10</f>
        <v>0</v>
      </c>
      <c r="F10" s="113"/>
    </row>
    <row r="11" spans="1:6" s="69" customFormat="1" ht="15.75">
      <c r="A11" s="84" t="s">
        <v>2839</v>
      </c>
      <c r="B11" s="85" t="s">
        <v>2841</v>
      </c>
      <c r="C11" s="86">
        <f>'CSO2.Pohištvena oprema'!$F$199</f>
        <v>0</v>
      </c>
      <c r="D11" s="421">
        <f>'CSO2.Pohištvena oprema'!$H$199</f>
        <v>0</v>
      </c>
      <c r="E11" s="432">
        <f t="shared" ref="E11:E13" si="0">+C11-D11</f>
        <v>0</v>
      </c>
      <c r="F11" s="113"/>
    </row>
    <row r="12" spans="1:6" s="69" customFormat="1" ht="15.75">
      <c r="A12" s="84" t="s">
        <v>1578</v>
      </c>
      <c r="B12" s="504" t="s">
        <v>2110</v>
      </c>
      <c r="C12" s="86">
        <f>SUM(C10:C11)*0.022</f>
        <v>0</v>
      </c>
      <c r="D12" s="93">
        <f>+C12*'B.Skupna rekapitulacija'!$C$9</f>
        <v>0</v>
      </c>
      <c r="E12" s="432">
        <f t="shared" si="0"/>
        <v>0</v>
      </c>
      <c r="F12" s="113"/>
    </row>
    <row r="13" spans="1:6" s="69" customFormat="1" ht="51">
      <c r="A13" s="84"/>
      <c r="B13" s="505" t="s">
        <v>2111</v>
      </c>
      <c r="C13" s="86"/>
      <c r="D13" s="421"/>
      <c r="E13" s="432">
        <f t="shared" si="0"/>
        <v>0</v>
      </c>
      <c r="F13" s="113"/>
    </row>
    <row r="14" spans="1:6" s="69" customFormat="1" ht="16.5" thickBot="1">
      <c r="A14" s="94" t="s">
        <v>1578</v>
      </c>
      <c r="B14" s="89" t="s">
        <v>1577</v>
      </c>
      <c r="C14" s="90">
        <f>SUM(C10:C11)</f>
        <v>0</v>
      </c>
      <c r="D14" s="90">
        <f t="shared" ref="D14:E14" si="1">SUM(D10:D11)</f>
        <v>0</v>
      </c>
      <c r="E14" s="90">
        <f t="shared" si="1"/>
        <v>0</v>
      </c>
      <c r="F14" s="113"/>
    </row>
    <row r="15" spans="1:6" s="100" customFormat="1" ht="16.5" thickTop="1">
      <c r="A15" s="241"/>
      <c r="B15" s="242"/>
      <c r="C15" s="243"/>
      <c r="E15" s="155"/>
      <c r="F15" s="244"/>
    </row>
    <row r="16" spans="1:6">
      <c r="B16" s="452" t="s">
        <v>126</v>
      </c>
    </row>
    <row r="17" spans="2:2">
      <c r="B17" s="453" t="s">
        <v>2842</v>
      </c>
    </row>
    <row r="18" spans="2:2">
      <c r="B18" s="453" t="s">
        <v>2843</v>
      </c>
    </row>
    <row r="19" spans="2:2">
      <c r="B19" s="453" t="s">
        <v>2844</v>
      </c>
    </row>
    <row r="20" spans="2:2">
      <c r="B20" s="453" t="s">
        <v>2845</v>
      </c>
    </row>
    <row r="21" spans="2:2">
      <c r="B21" s="453" t="s">
        <v>2846</v>
      </c>
    </row>
    <row r="22" spans="2:2">
      <c r="B22" s="453" t="s">
        <v>2847</v>
      </c>
    </row>
    <row r="23" spans="2:2">
      <c r="B23" s="453" t="s">
        <v>2848</v>
      </c>
    </row>
    <row r="24" spans="2:2">
      <c r="B24" s="453" t="s">
        <v>2849</v>
      </c>
    </row>
    <row r="25" spans="2:2">
      <c r="B25" s="453"/>
    </row>
    <row r="26" spans="2:2">
      <c r="B26" s="453" t="s">
        <v>2850</v>
      </c>
    </row>
    <row r="27" spans="2:2">
      <c r="B27" s="453" t="s">
        <v>2851</v>
      </c>
    </row>
    <row r="28" spans="2:2">
      <c r="B28" s="453" t="s">
        <v>2852</v>
      </c>
    </row>
    <row r="29" spans="2:2">
      <c r="B29" s="453"/>
    </row>
    <row r="30" spans="2:2">
      <c r="B30" s="453" t="s">
        <v>171</v>
      </c>
    </row>
    <row r="31" spans="2:2">
      <c r="B31" s="453" t="s">
        <v>172</v>
      </c>
    </row>
    <row r="32" spans="2:2">
      <c r="B32" s="453" t="s">
        <v>2853</v>
      </c>
    </row>
    <row r="33" spans="2:2">
      <c r="B33" s="453" t="s">
        <v>2854</v>
      </c>
    </row>
    <row r="34" spans="2:2">
      <c r="B34" s="453" t="s">
        <v>2855</v>
      </c>
    </row>
    <row r="35" spans="2:2">
      <c r="B35" s="453" t="s">
        <v>2856</v>
      </c>
    </row>
    <row r="36" spans="2:2">
      <c r="B36" s="453"/>
    </row>
    <row r="37" spans="2:2">
      <c r="B37" s="453" t="s">
        <v>2857</v>
      </c>
    </row>
    <row r="38" spans="2:2">
      <c r="B38" s="453" t="s">
        <v>2858</v>
      </c>
    </row>
    <row r="39" spans="2:2">
      <c r="B39" s="453" t="s">
        <v>2859</v>
      </c>
    </row>
    <row r="40" spans="2:2">
      <c r="B40" s="453"/>
    </row>
    <row r="41" spans="2:2">
      <c r="B41" s="453" t="s">
        <v>2860</v>
      </c>
    </row>
    <row r="42" spans="2:2">
      <c r="B42" s="453" t="s">
        <v>2861</v>
      </c>
    </row>
    <row r="43" spans="2:2">
      <c r="B43" s="453" t="s">
        <v>2862</v>
      </c>
    </row>
    <row r="44" spans="2:2">
      <c r="B44" s="453" t="s">
        <v>2863</v>
      </c>
    </row>
    <row r="45" spans="2:2">
      <c r="B45" s="453" t="s">
        <v>2864</v>
      </c>
    </row>
    <row r="46" spans="2:2">
      <c r="B46" s="453" t="s">
        <v>2865</v>
      </c>
    </row>
    <row r="47" spans="2:2">
      <c r="B47" s="453" t="s">
        <v>2866</v>
      </c>
    </row>
    <row r="48" spans="2:2">
      <c r="B48" s="453" t="s">
        <v>2867</v>
      </c>
    </row>
    <row r="49" spans="2:2">
      <c r="B49" s="453" t="s">
        <v>2868</v>
      </c>
    </row>
    <row r="50" spans="2:2">
      <c r="B50" s="453" t="s">
        <v>2869</v>
      </c>
    </row>
    <row r="51" spans="2:2">
      <c r="B51" s="453"/>
    </row>
    <row r="52" spans="2:2">
      <c r="B52" s="453" t="s">
        <v>2870</v>
      </c>
    </row>
    <row r="53" spans="2:2">
      <c r="B53" s="453" t="s">
        <v>2871</v>
      </c>
    </row>
    <row r="54" spans="2:2">
      <c r="B54" s="453" t="s">
        <v>2872</v>
      </c>
    </row>
    <row r="55" spans="2:2">
      <c r="B55" s="453" t="s">
        <v>2873</v>
      </c>
    </row>
    <row r="56" spans="2:2">
      <c r="B56" s="453" t="s">
        <v>2874</v>
      </c>
    </row>
    <row r="57" spans="2:2">
      <c r="B57" s="453" t="s">
        <v>2875</v>
      </c>
    </row>
    <row r="58" spans="2:2">
      <c r="B58" s="453" t="s">
        <v>2876</v>
      </c>
    </row>
  </sheetData>
  <sheetProtection algorithmName="SHA-512" hashValue="7oOQPuDelMXxf3BL+tZZuYKqb5avZQsxSVaeNIxbPN3h4ww1r/gn9hVYwuz5Uw7jDubj9Nieolm3172JMG05dA==" saltValue="br7gQkFRTJzb5X5c5aICDA==" spinCount="100000" sheet="1" objects="1" scenarios="1"/>
  <pageMargins left="0.59055118110236227" right="0.19685039370078741" top="0.74803149606299213" bottom="0.74803149606299213" header="0.31496062992125984" footer="0.31496062992125984"/>
  <pageSetup scale="78" firstPageNumber="123" fitToHeight="0" orientation="portrait" useFirstPageNumber="1" r:id="rId1"/>
  <headerFooter>
    <oddHeader>&amp;L&amp;9ENERGETSKA SANACIJA OBJEKTA VRTEC VRHOVCI ENOTA VRHOVCI, PRI KATERI SE UPOŠTEVAJO OKOLJSKI VIDIKI</oddHeader>
    <oddFooter>&amp;L&amp;A&amp;R&amp;P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J393"/>
  <sheetViews>
    <sheetView showZeros="0" zoomScaleNormal="100" workbookViewId="0">
      <selection activeCell="I31" sqref="I31"/>
    </sheetView>
  </sheetViews>
  <sheetFormatPr defaultColWidth="9.42578125" defaultRowHeight="15"/>
  <cols>
    <col min="1" max="1" width="10.140625" style="198" bestFit="1" customWidth="1"/>
    <col min="2" max="2" width="45.5703125" style="29" customWidth="1"/>
    <col min="3" max="3" width="6" style="70" bestFit="1" customWidth="1"/>
    <col min="4" max="4" width="9.28515625" style="70" bestFit="1" customWidth="1"/>
    <col min="5" max="5" width="11.42578125" style="41" bestFit="1" customWidth="1"/>
    <col min="6" max="6" width="14.85546875" style="41" bestFit="1" customWidth="1"/>
    <col min="7" max="7" width="16.5703125" style="29" customWidth="1"/>
    <col min="8" max="8" width="18" style="50" bestFit="1" customWidth="1"/>
    <col min="9" max="9" width="22.5703125" style="29" bestFit="1" customWidth="1"/>
    <col min="10" max="10" width="18" style="29" bestFit="1" customWidth="1"/>
    <col min="11" max="16384" width="9.42578125" style="29"/>
  </cols>
  <sheetData>
    <row r="1" spans="1:10" s="147" customFormat="1" ht="18.75">
      <c r="A1" s="278" t="s">
        <v>1578</v>
      </c>
      <c r="B1" s="74" t="s">
        <v>115</v>
      </c>
      <c r="C1" s="262"/>
      <c r="D1" s="262"/>
      <c r="E1" s="279"/>
      <c r="F1" s="279"/>
      <c r="G1" s="280"/>
      <c r="H1" s="270"/>
      <c r="I1" s="270"/>
      <c r="J1" s="270"/>
    </row>
    <row r="3" spans="1:10" s="147" customFormat="1" ht="18.75">
      <c r="A3" s="271" t="s">
        <v>1579</v>
      </c>
      <c r="B3" s="266" t="s">
        <v>1580</v>
      </c>
      <c r="C3" s="267"/>
      <c r="D3" s="267"/>
      <c r="E3" s="272"/>
      <c r="F3" s="272"/>
      <c r="G3" s="281"/>
      <c r="H3" s="266"/>
      <c r="I3" s="266"/>
      <c r="J3" s="266"/>
    </row>
    <row r="4" spans="1:10">
      <c r="A4" s="196"/>
      <c r="B4" s="50"/>
    </row>
    <row r="5" spans="1:10" s="39" customFormat="1" ht="12.75">
      <c r="A5" s="422" t="s">
        <v>1514</v>
      </c>
      <c r="B5" s="36" t="s">
        <v>17</v>
      </c>
      <c r="C5" s="37" t="s">
        <v>1515</v>
      </c>
      <c r="D5" s="37" t="s">
        <v>1516</v>
      </c>
      <c r="E5" s="423" t="s">
        <v>1517</v>
      </c>
      <c r="F5" s="38" t="s">
        <v>1518</v>
      </c>
      <c r="G5" s="38" t="s">
        <v>1519</v>
      </c>
      <c r="H5" s="38" t="s">
        <v>1520</v>
      </c>
      <c r="I5" s="424" t="s">
        <v>1521</v>
      </c>
      <c r="J5" s="35" t="s">
        <v>41</v>
      </c>
    </row>
    <row r="6" spans="1:10" s="22" customFormat="1" ht="15" customHeight="1">
      <c r="A6" s="220"/>
      <c r="B6" s="23"/>
      <c r="C6" s="221"/>
      <c r="D6" s="222"/>
      <c r="E6" s="20"/>
      <c r="F6" s="21"/>
      <c r="G6" s="126"/>
      <c r="H6" s="127"/>
    </row>
    <row r="7" spans="1:10" s="22" customFormat="1" ht="15" customHeight="1">
      <c r="A7" s="546">
        <v>1</v>
      </c>
      <c r="B7" s="532" t="s">
        <v>2877</v>
      </c>
      <c r="C7" s="476"/>
      <c r="D7" s="476"/>
      <c r="E7" s="20"/>
      <c r="F7" s="21"/>
      <c r="G7" s="126"/>
      <c r="H7" s="127"/>
    </row>
    <row r="8" spans="1:10" s="22" customFormat="1" ht="15" customHeight="1">
      <c r="A8" s="546"/>
      <c r="B8" s="547" t="s">
        <v>2878</v>
      </c>
      <c r="C8" s="476"/>
      <c r="D8" s="476"/>
      <c r="E8" s="20"/>
      <c r="F8" s="21"/>
      <c r="G8" s="126"/>
      <c r="H8" s="127"/>
    </row>
    <row r="9" spans="1:10" s="22" customFormat="1" ht="15" customHeight="1">
      <c r="A9" s="546"/>
      <c r="B9" s="547" t="s">
        <v>2879</v>
      </c>
      <c r="C9" s="476"/>
      <c r="D9" s="476"/>
      <c r="E9" s="20"/>
      <c r="F9" s="21"/>
      <c r="G9" s="126"/>
      <c r="H9" s="127"/>
    </row>
    <row r="10" spans="1:10" s="22" customFormat="1" ht="15" customHeight="1">
      <c r="A10" s="546"/>
      <c r="B10" s="547" t="s">
        <v>2880</v>
      </c>
      <c r="C10" s="476"/>
      <c r="D10" s="476"/>
      <c r="E10" s="20"/>
      <c r="F10" s="21"/>
      <c r="G10" s="126"/>
      <c r="H10" s="127"/>
    </row>
    <row r="11" spans="1:10" s="22" customFormat="1" ht="15" customHeight="1">
      <c r="A11" s="546"/>
      <c r="B11" s="547" t="s">
        <v>2881</v>
      </c>
      <c r="C11" s="476"/>
      <c r="D11" s="476"/>
      <c r="E11" s="20"/>
      <c r="F11" s="21"/>
      <c r="G11" s="126"/>
      <c r="H11" s="127"/>
    </row>
    <row r="12" spans="1:10" s="22" customFormat="1" ht="15" customHeight="1">
      <c r="A12" s="546"/>
      <c r="B12" s="547" t="s">
        <v>2882</v>
      </c>
      <c r="C12" s="476"/>
      <c r="D12" s="476"/>
      <c r="E12" s="20"/>
      <c r="F12" s="21"/>
      <c r="G12" s="126"/>
      <c r="H12" s="127"/>
    </row>
    <row r="13" spans="1:10" s="22" customFormat="1" ht="15" customHeight="1">
      <c r="A13" s="546"/>
      <c r="B13" s="547" t="s">
        <v>2883</v>
      </c>
      <c r="C13" s="476"/>
      <c r="D13" s="476"/>
      <c r="E13" s="20"/>
      <c r="F13" s="21"/>
      <c r="G13" s="126"/>
      <c r="H13" s="127"/>
    </row>
    <row r="14" spans="1:10" s="22" customFormat="1" ht="15" customHeight="1">
      <c r="A14" s="546"/>
      <c r="B14" s="547" t="s">
        <v>2884</v>
      </c>
      <c r="C14" s="476"/>
      <c r="D14" s="476"/>
      <c r="E14" s="20"/>
      <c r="F14" s="21"/>
      <c r="G14" s="126"/>
      <c r="H14" s="127"/>
    </row>
    <row r="15" spans="1:10" s="22" customFormat="1" ht="15" customHeight="1">
      <c r="A15" s="546"/>
      <c r="B15" s="547" t="s">
        <v>2885</v>
      </c>
      <c r="C15" s="476"/>
      <c r="D15" s="476"/>
      <c r="E15" s="20"/>
      <c r="F15" s="21"/>
      <c r="G15" s="126"/>
      <c r="H15" s="127"/>
    </row>
    <row r="16" spans="1:10" s="22" customFormat="1" ht="15" customHeight="1">
      <c r="A16" s="546"/>
      <c r="B16" s="547" t="s">
        <v>2886</v>
      </c>
      <c r="C16" s="476"/>
      <c r="D16" s="476"/>
      <c r="E16" s="20"/>
      <c r="F16" s="21"/>
      <c r="G16" s="126"/>
      <c r="H16" s="127"/>
    </row>
    <row r="17" spans="1:10" s="22" customFormat="1" ht="15" customHeight="1">
      <c r="A17" s="546"/>
      <c r="B17" s="547" t="s">
        <v>2887</v>
      </c>
      <c r="C17" s="476"/>
      <c r="D17" s="476"/>
      <c r="E17" s="20"/>
      <c r="F17" s="21"/>
      <c r="G17" s="126"/>
      <c r="H17" s="127"/>
    </row>
    <row r="18" spans="1:10" s="22" customFormat="1" ht="15" customHeight="1">
      <c r="A18" s="546"/>
      <c r="B18" s="547" t="s">
        <v>2888</v>
      </c>
      <c r="C18" s="476"/>
      <c r="D18" s="476"/>
      <c r="E18" s="20"/>
      <c r="F18" s="21"/>
      <c r="G18" s="126"/>
      <c r="H18" s="127"/>
    </row>
    <row r="19" spans="1:10" s="22" customFormat="1" ht="15" customHeight="1">
      <c r="A19" s="546"/>
      <c r="B19" s="547" t="s">
        <v>2889</v>
      </c>
      <c r="C19" s="637"/>
      <c r="D19" s="476"/>
      <c r="E19" s="20"/>
      <c r="F19" s="21"/>
      <c r="G19" s="126"/>
      <c r="H19" s="127"/>
    </row>
    <row r="20" spans="1:10" s="22" customFormat="1" ht="15" customHeight="1">
      <c r="A20" s="546"/>
      <c r="B20" s="547" t="s">
        <v>2890</v>
      </c>
      <c r="C20" s="638"/>
      <c r="D20" s="476"/>
      <c r="E20" s="20"/>
      <c r="F20" s="21"/>
      <c r="G20" s="126"/>
      <c r="H20" s="127"/>
    </row>
    <row r="21" spans="1:10" s="22" customFormat="1" ht="15" customHeight="1">
      <c r="A21" s="546"/>
      <c r="B21" s="547" t="s">
        <v>2891</v>
      </c>
      <c r="C21" s="638"/>
      <c r="D21" s="476"/>
      <c r="E21" s="20"/>
      <c r="F21" s="21"/>
      <c r="G21" s="126"/>
      <c r="H21" s="127"/>
    </row>
    <row r="22" spans="1:10" s="22" customFormat="1" ht="15" customHeight="1">
      <c r="A22" s="546"/>
      <c r="B22" s="547" t="s">
        <v>2892</v>
      </c>
      <c r="C22" s="476"/>
      <c r="D22" s="476"/>
      <c r="E22" s="20"/>
      <c r="F22" s="21"/>
      <c r="G22" s="126"/>
      <c r="H22" s="127"/>
    </row>
    <row r="23" spans="1:10" s="22" customFormat="1" ht="15" customHeight="1">
      <c r="A23" s="546"/>
      <c r="B23" s="547" t="s">
        <v>2893</v>
      </c>
      <c r="C23" s="476" t="s">
        <v>14</v>
      </c>
      <c r="D23" s="610">
        <v>2</v>
      </c>
      <c r="E23" s="604"/>
      <c r="F23" s="72">
        <f>+E23*D23</f>
        <v>0</v>
      </c>
      <c r="G23" s="425">
        <f>+E23*'B.Skupna rekapitulacija'!$C$9</f>
        <v>0</v>
      </c>
      <c r="H23" s="425">
        <f>+G23*D23</f>
        <v>0</v>
      </c>
      <c r="I23" s="427">
        <f>+E23*(1-'B.Skupna rekapitulacija'!$C$9)</f>
        <v>0</v>
      </c>
      <c r="J23" s="426">
        <f>+I23*D23</f>
        <v>0</v>
      </c>
    </row>
    <row r="24" spans="1:10" s="22" customFormat="1" ht="15" customHeight="1">
      <c r="A24" s="546"/>
      <c r="B24" s="547"/>
      <c r="C24" s="119"/>
      <c r="D24" s="476"/>
      <c r="E24" s="625"/>
      <c r="F24" s="21"/>
      <c r="G24" s="126"/>
      <c r="H24" s="127"/>
    </row>
    <row r="25" spans="1:10" s="22" customFormat="1" ht="15" customHeight="1">
      <c r="A25" s="546">
        <v>2</v>
      </c>
      <c r="B25" s="532" t="s">
        <v>2894</v>
      </c>
      <c r="C25" s="119"/>
      <c r="D25" s="476"/>
      <c r="E25" s="625"/>
      <c r="F25" s="21"/>
      <c r="G25" s="126"/>
      <c r="H25" s="127"/>
    </row>
    <row r="26" spans="1:10" s="22" customFormat="1" ht="15" customHeight="1">
      <c r="A26" s="546"/>
      <c r="B26" s="547" t="s">
        <v>2895</v>
      </c>
      <c r="C26" s="119"/>
      <c r="D26" s="476"/>
      <c r="E26" s="625"/>
      <c r="F26" s="21"/>
      <c r="G26" s="126"/>
      <c r="H26" s="127"/>
    </row>
    <row r="27" spans="1:10" s="22" customFormat="1" ht="15" customHeight="1">
      <c r="A27" s="546"/>
      <c r="B27" s="547" t="s">
        <v>2896</v>
      </c>
      <c r="C27" s="119"/>
      <c r="D27" s="476"/>
      <c r="E27" s="625"/>
      <c r="F27" s="21"/>
      <c r="G27" s="126"/>
      <c r="H27" s="127"/>
    </row>
    <row r="28" spans="1:10" s="22" customFormat="1" ht="15" customHeight="1">
      <c r="A28" s="546"/>
      <c r="B28" s="547" t="s">
        <v>2897</v>
      </c>
      <c r="C28" s="119"/>
      <c r="D28" s="476"/>
      <c r="E28" s="625"/>
      <c r="F28" s="21"/>
      <c r="G28" s="126"/>
      <c r="H28" s="127"/>
    </row>
    <row r="29" spans="1:10" s="22" customFormat="1" ht="15" customHeight="1">
      <c r="A29" s="546"/>
      <c r="B29" s="547" t="s">
        <v>2898</v>
      </c>
      <c r="C29" s="119"/>
      <c r="D29" s="476"/>
      <c r="E29" s="625"/>
      <c r="F29" s="21"/>
      <c r="G29" s="126"/>
      <c r="H29" s="127"/>
    </row>
    <row r="30" spans="1:10" s="22" customFormat="1" ht="15" customHeight="1">
      <c r="A30" s="546"/>
      <c r="B30" s="547" t="s">
        <v>2899</v>
      </c>
      <c r="C30" s="119"/>
      <c r="D30" s="476"/>
      <c r="E30" s="625"/>
      <c r="F30" s="21"/>
      <c r="G30" s="126"/>
      <c r="H30" s="127"/>
    </row>
    <row r="31" spans="1:10" s="22" customFormat="1" ht="15" customHeight="1">
      <c r="A31" s="546"/>
      <c r="B31" s="547" t="s">
        <v>2900</v>
      </c>
      <c r="C31" s="119"/>
      <c r="D31" s="476"/>
      <c r="E31" s="625"/>
      <c r="F31" s="21"/>
      <c r="G31" s="126"/>
      <c r="H31" s="127"/>
    </row>
    <row r="32" spans="1:10" s="22" customFormat="1" ht="15" customHeight="1">
      <c r="A32" s="546"/>
      <c r="B32" s="547" t="s">
        <v>2901</v>
      </c>
      <c r="C32" s="119"/>
      <c r="D32" s="476"/>
      <c r="E32" s="625"/>
      <c r="F32" s="21"/>
      <c r="G32" s="126"/>
      <c r="H32" s="127"/>
    </row>
    <row r="33" spans="1:10" s="22" customFormat="1" ht="15" customHeight="1">
      <c r="A33" s="546"/>
      <c r="B33" s="547" t="s">
        <v>2902</v>
      </c>
      <c r="C33" s="119"/>
      <c r="D33" s="476"/>
      <c r="E33" s="625"/>
      <c r="F33" s="21"/>
      <c r="G33" s="126"/>
      <c r="H33" s="127"/>
    </row>
    <row r="34" spans="1:10" s="22" customFormat="1" ht="15" customHeight="1">
      <c r="A34" s="546"/>
      <c r="B34" s="547" t="s">
        <v>2903</v>
      </c>
      <c r="C34" s="119"/>
      <c r="D34" s="476"/>
      <c r="E34" s="625"/>
      <c r="F34" s="21"/>
      <c r="G34" s="126"/>
      <c r="H34" s="127"/>
    </row>
    <row r="35" spans="1:10" s="22" customFormat="1" ht="15" customHeight="1">
      <c r="A35" s="546"/>
      <c r="B35" s="547" t="s">
        <v>2904</v>
      </c>
      <c r="C35" s="119"/>
      <c r="D35" s="476"/>
      <c r="E35" s="625"/>
      <c r="F35" s="21"/>
      <c r="G35" s="126"/>
      <c r="H35" s="127"/>
    </row>
    <row r="36" spans="1:10" s="22" customFormat="1" ht="15" customHeight="1">
      <c r="A36" s="546"/>
      <c r="B36" s="547" t="s">
        <v>2905</v>
      </c>
      <c r="C36" s="119"/>
      <c r="D36" s="476"/>
      <c r="E36" s="625"/>
      <c r="F36" s="21"/>
      <c r="G36" s="126"/>
      <c r="H36" s="127"/>
    </row>
    <row r="37" spans="1:10" s="22" customFormat="1" ht="15" customHeight="1">
      <c r="A37" s="546"/>
      <c r="B37" s="547" t="s">
        <v>2906</v>
      </c>
      <c r="C37" s="119"/>
      <c r="D37" s="476"/>
      <c r="E37" s="625"/>
      <c r="F37" s="21"/>
      <c r="G37" s="126"/>
      <c r="H37" s="127"/>
    </row>
    <row r="38" spans="1:10" s="22" customFormat="1" ht="15" customHeight="1">
      <c r="A38" s="546"/>
      <c r="B38" s="547" t="s">
        <v>2907</v>
      </c>
      <c r="C38" s="119"/>
      <c r="D38" s="476"/>
      <c r="E38" s="625"/>
      <c r="F38" s="21"/>
      <c r="G38" s="126"/>
      <c r="H38" s="127"/>
    </row>
    <row r="39" spans="1:10" s="22" customFormat="1" ht="15" customHeight="1">
      <c r="A39" s="546"/>
      <c r="B39" s="547" t="s">
        <v>2908</v>
      </c>
      <c r="C39" s="119"/>
      <c r="D39" s="476"/>
      <c r="E39" s="625"/>
      <c r="F39" s="21"/>
      <c r="G39" s="126"/>
      <c r="H39" s="127"/>
    </row>
    <row r="40" spans="1:10" s="22" customFormat="1" ht="15" customHeight="1">
      <c r="A40" s="546"/>
      <c r="B40" s="547" t="s">
        <v>2909</v>
      </c>
      <c r="C40" s="119"/>
      <c r="D40" s="476"/>
      <c r="E40" s="625"/>
      <c r="F40" s="21"/>
      <c r="G40" s="126"/>
      <c r="H40" s="127"/>
    </row>
    <row r="41" spans="1:10" s="22" customFormat="1" ht="15" customHeight="1">
      <c r="A41" s="546"/>
      <c r="B41" s="547" t="s">
        <v>2910</v>
      </c>
      <c r="C41" s="119"/>
      <c r="D41" s="476"/>
      <c r="E41" s="625"/>
      <c r="F41" s="21"/>
      <c r="G41" s="126"/>
      <c r="H41" s="127"/>
    </row>
    <row r="42" spans="1:10" s="22" customFormat="1" ht="15" customHeight="1">
      <c r="A42" s="546"/>
      <c r="B42" s="547" t="s">
        <v>2911</v>
      </c>
      <c r="C42" s="119"/>
      <c r="D42" s="476"/>
      <c r="E42" s="625"/>
      <c r="F42" s="21"/>
      <c r="G42" s="126"/>
      <c r="H42" s="127"/>
    </row>
    <row r="43" spans="1:10" s="22" customFormat="1" ht="15" customHeight="1">
      <c r="A43" s="546"/>
      <c r="B43" s="547" t="s">
        <v>2912</v>
      </c>
      <c r="C43" s="119"/>
      <c r="D43" s="476"/>
      <c r="E43" s="625"/>
      <c r="F43" s="21"/>
      <c r="G43" s="126"/>
      <c r="H43" s="127"/>
    </row>
    <row r="44" spans="1:10" s="22" customFormat="1" ht="15" customHeight="1">
      <c r="A44" s="546"/>
      <c r="B44" s="547" t="s">
        <v>2913</v>
      </c>
      <c r="C44" s="119"/>
      <c r="D44" s="476"/>
      <c r="E44" s="625"/>
      <c r="F44" s="21"/>
      <c r="G44" s="126"/>
      <c r="H44" s="127"/>
    </row>
    <row r="45" spans="1:10" s="22" customFormat="1" ht="15" customHeight="1">
      <c r="A45" s="546"/>
      <c r="B45" s="547" t="s">
        <v>2914</v>
      </c>
      <c r="C45" s="119"/>
      <c r="D45" s="476"/>
      <c r="E45" s="625"/>
      <c r="F45" s="21"/>
      <c r="G45" s="126"/>
      <c r="H45" s="127"/>
    </row>
    <row r="46" spans="1:10" s="22" customFormat="1" ht="15" customHeight="1">
      <c r="A46" s="546"/>
      <c r="B46" s="547" t="s">
        <v>2915</v>
      </c>
      <c r="C46" s="476" t="s">
        <v>14</v>
      </c>
      <c r="D46" s="610">
        <v>1</v>
      </c>
      <c r="E46" s="604"/>
      <c r="F46" s="72">
        <f>+E46*D46</f>
        <v>0</v>
      </c>
      <c r="G46" s="425">
        <f>+E46*'B.Skupna rekapitulacija'!$C$9</f>
        <v>0</v>
      </c>
      <c r="H46" s="425">
        <f>+G46*D46</f>
        <v>0</v>
      </c>
      <c r="I46" s="427">
        <f>+E46*(1-'B.Skupna rekapitulacija'!$C$9)</f>
        <v>0</v>
      </c>
      <c r="J46" s="426">
        <f>+I46*D46</f>
        <v>0</v>
      </c>
    </row>
    <row r="47" spans="1:10" s="22" customFormat="1" ht="15" customHeight="1">
      <c r="A47" s="546"/>
      <c r="B47" s="547"/>
      <c r="C47" s="119"/>
      <c r="D47" s="476"/>
      <c r="E47" s="625"/>
      <c r="F47" s="21"/>
      <c r="G47" s="126"/>
      <c r="H47" s="127"/>
    </row>
    <row r="48" spans="1:10" s="22" customFormat="1" ht="15" customHeight="1">
      <c r="A48" s="546">
        <v>3</v>
      </c>
      <c r="B48" s="532" t="s">
        <v>2916</v>
      </c>
      <c r="C48" s="119"/>
      <c r="D48" s="476"/>
      <c r="E48" s="625"/>
      <c r="F48" s="21"/>
      <c r="G48" s="126"/>
      <c r="H48" s="127"/>
    </row>
    <row r="49" spans="1:10" s="22" customFormat="1" ht="15" customHeight="1">
      <c r="A49" s="546"/>
      <c r="B49" s="547" t="s">
        <v>2917</v>
      </c>
      <c r="C49" s="119"/>
      <c r="D49" s="476"/>
      <c r="E49" s="625"/>
      <c r="F49" s="21"/>
      <c r="G49" s="126"/>
      <c r="H49" s="127"/>
    </row>
    <row r="50" spans="1:10" s="22" customFormat="1" ht="15" customHeight="1">
      <c r="A50" s="546"/>
      <c r="B50" s="548" t="s">
        <v>2918</v>
      </c>
      <c r="C50" s="119"/>
      <c r="D50" s="476"/>
      <c r="E50" s="625"/>
      <c r="F50" s="21"/>
      <c r="G50" s="126"/>
      <c r="H50" s="127"/>
    </row>
    <row r="51" spans="1:10" s="22" customFormat="1" ht="15" customHeight="1">
      <c r="A51" s="546"/>
      <c r="B51" s="547" t="s">
        <v>2919</v>
      </c>
      <c r="C51" s="119"/>
      <c r="D51" s="476"/>
      <c r="E51" s="625"/>
      <c r="F51" s="21"/>
      <c r="G51" s="126"/>
      <c r="H51" s="127"/>
    </row>
    <row r="52" spans="1:10" s="22" customFormat="1" ht="15" customHeight="1">
      <c r="A52" s="546"/>
      <c r="B52" s="547" t="s">
        <v>2920</v>
      </c>
      <c r="C52" s="119"/>
      <c r="D52" s="476"/>
      <c r="E52" s="625"/>
      <c r="F52" s="21"/>
      <c r="G52" s="126"/>
      <c r="H52" s="127"/>
    </row>
    <row r="53" spans="1:10" s="22" customFormat="1" ht="15" customHeight="1">
      <c r="A53" s="546"/>
      <c r="B53" s="547" t="s">
        <v>2921</v>
      </c>
      <c r="C53" s="119"/>
      <c r="D53" s="476"/>
      <c r="E53" s="625"/>
      <c r="F53" s="21"/>
      <c r="G53" s="126"/>
      <c r="H53" s="127"/>
    </row>
    <row r="54" spans="1:10" s="22" customFormat="1" ht="15" customHeight="1">
      <c r="A54" s="546"/>
      <c r="B54" s="547" t="s">
        <v>2922</v>
      </c>
      <c r="C54" s="119"/>
      <c r="D54" s="476"/>
      <c r="E54" s="625"/>
      <c r="F54" s="21"/>
      <c r="G54" s="126"/>
      <c r="H54" s="127"/>
    </row>
    <row r="55" spans="1:10" s="22" customFormat="1" ht="15" customHeight="1">
      <c r="A55" s="546"/>
      <c r="B55" s="547" t="s">
        <v>2923</v>
      </c>
      <c r="C55" s="476" t="s">
        <v>14</v>
      </c>
      <c r="D55" s="610">
        <v>3</v>
      </c>
      <c r="E55" s="604"/>
      <c r="F55" s="72">
        <f>+E55*D55</f>
        <v>0</v>
      </c>
      <c r="G55" s="425">
        <f>+E55*'B.Skupna rekapitulacija'!$C$9</f>
        <v>0</v>
      </c>
      <c r="H55" s="425">
        <f>+G55*D55</f>
        <v>0</v>
      </c>
      <c r="I55" s="427">
        <f>+E55*(1-'B.Skupna rekapitulacija'!$C$9)</f>
        <v>0</v>
      </c>
      <c r="J55" s="426">
        <f>+I55*D55</f>
        <v>0</v>
      </c>
    </row>
    <row r="56" spans="1:10" s="22" customFormat="1" ht="15" customHeight="1">
      <c r="A56" s="546"/>
      <c r="B56" s="547"/>
      <c r="C56" s="119"/>
      <c r="D56" s="476"/>
      <c r="E56" s="625"/>
      <c r="F56" s="21"/>
      <c r="G56" s="126"/>
      <c r="H56" s="127"/>
    </row>
    <row r="57" spans="1:10" s="22" customFormat="1" ht="15" customHeight="1">
      <c r="A57" s="546">
        <v>4</v>
      </c>
      <c r="B57" s="532" t="s">
        <v>2924</v>
      </c>
      <c r="C57" s="119"/>
      <c r="D57" s="476"/>
      <c r="E57" s="625"/>
      <c r="F57" s="21"/>
      <c r="G57" s="126"/>
      <c r="H57" s="127"/>
    </row>
    <row r="58" spans="1:10" s="22" customFormat="1" ht="15" customHeight="1">
      <c r="A58" s="546"/>
      <c r="B58" s="547" t="s">
        <v>2925</v>
      </c>
      <c r="C58" s="119"/>
      <c r="D58" s="476"/>
      <c r="E58" s="625"/>
      <c r="F58" s="21"/>
      <c r="G58" s="126"/>
      <c r="H58" s="127"/>
    </row>
    <row r="59" spans="1:10" s="22" customFormat="1" ht="15" customHeight="1">
      <c r="A59" s="546"/>
      <c r="B59" s="547" t="s">
        <v>2926</v>
      </c>
      <c r="C59" s="476" t="s">
        <v>15</v>
      </c>
      <c r="D59" s="610">
        <v>2</v>
      </c>
      <c r="E59" s="604"/>
      <c r="F59" s="72">
        <f>+E59*D59</f>
        <v>0</v>
      </c>
      <c r="G59" s="425">
        <f>+E59*'B.Skupna rekapitulacija'!$C$9</f>
        <v>0</v>
      </c>
      <c r="H59" s="425">
        <f>+G59*D59</f>
        <v>0</v>
      </c>
      <c r="I59" s="427">
        <f>+E59*(1-'B.Skupna rekapitulacija'!$C$9)</f>
        <v>0</v>
      </c>
      <c r="J59" s="426">
        <f>+I59*D59</f>
        <v>0</v>
      </c>
    </row>
    <row r="60" spans="1:10" s="22" customFormat="1" ht="15" customHeight="1">
      <c r="A60" s="546"/>
      <c r="B60" s="547"/>
      <c r="C60" s="119"/>
      <c r="D60" s="476"/>
      <c r="E60" s="625"/>
      <c r="F60" s="21"/>
      <c r="G60" s="126"/>
      <c r="H60" s="127"/>
    </row>
    <row r="61" spans="1:10" s="22" customFormat="1" ht="15" customHeight="1">
      <c r="A61" s="546">
        <v>5</v>
      </c>
      <c r="B61" s="532" t="s">
        <v>2927</v>
      </c>
      <c r="C61" s="119"/>
      <c r="D61" s="476"/>
      <c r="E61" s="625"/>
      <c r="F61" s="21"/>
      <c r="G61" s="126"/>
      <c r="H61" s="127"/>
    </row>
    <row r="62" spans="1:10" s="22" customFormat="1" ht="15" customHeight="1">
      <c r="A62" s="546"/>
      <c r="B62" s="547" t="s">
        <v>2928</v>
      </c>
      <c r="C62" s="119"/>
      <c r="D62" s="476"/>
      <c r="E62" s="625"/>
      <c r="F62" s="21"/>
      <c r="G62" s="126"/>
      <c r="H62" s="127"/>
    </row>
    <row r="63" spans="1:10" s="22" customFormat="1" ht="15" customHeight="1">
      <c r="A63" s="546"/>
      <c r="B63" s="547" t="s">
        <v>2929</v>
      </c>
      <c r="C63" s="476" t="s">
        <v>15</v>
      </c>
      <c r="D63" s="610">
        <v>1</v>
      </c>
      <c r="E63" s="604"/>
      <c r="F63" s="72">
        <f>+E63*D63</f>
        <v>0</v>
      </c>
      <c r="G63" s="425">
        <f>+E63*'B.Skupna rekapitulacija'!$C$9</f>
        <v>0</v>
      </c>
      <c r="H63" s="425">
        <f>+G63*D63</f>
        <v>0</v>
      </c>
      <c r="I63" s="427">
        <f>+E63*(1-'B.Skupna rekapitulacija'!$C$9)</f>
        <v>0</v>
      </c>
      <c r="J63" s="426">
        <f>+I63*D63</f>
        <v>0</v>
      </c>
    </row>
    <row r="64" spans="1:10" s="22" customFormat="1" ht="15" customHeight="1">
      <c r="A64" s="546"/>
      <c r="B64" s="547"/>
      <c r="C64" s="119"/>
      <c r="D64" s="476"/>
      <c r="E64" s="625"/>
      <c r="F64" s="21"/>
      <c r="G64" s="126"/>
      <c r="H64" s="127"/>
    </row>
    <row r="65" spans="1:10" s="22" customFormat="1" ht="15" customHeight="1">
      <c r="A65" s="546">
        <v>6</v>
      </c>
      <c r="B65" s="532" t="s">
        <v>2930</v>
      </c>
      <c r="C65" s="119"/>
      <c r="D65" s="476"/>
      <c r="E65" s="625"/>
      <c r="F65" s="21"/>
      <c r="G65" s="126"/>
      <c r="H65" s="127"/>
    </row>
    <row r="66" spans="1:10" s="22" customFormat="1" ht="15" customHeight="1">
      <c r="A66" s="546"/>
      <c r="B66" s="547" t="s">
        <v>2931</v>
      </c>
      <c r="C66" s="119"/>
      <c r="D66" s="476"/>
      <c r="E66" s="625"/>
      <c r="F66" s="21"/>
      <c r="G66" s="126"/>
      <c r="H66" s="127"/>
    </row>
    <row r="67" spans="1:10" s="22" customFormat="1" ht="15" customHeight="1">
      <c r="A67" s="546"/>
      <c r="B67" s="547" t="s">
        <v>2932</v>
      </c>
      <c r="C67" s="476" t="s">
        <v>15</v>
      </c>
      <c r="D67" s="610">
        <v>2</v>
      </c>
      <c r="E67" s="604"/>
      <c r="F67" s="72">
        <f>+E67*D67</f>
        <v>0</v>
      </c>
      <c r="G67" s="425">
        <f>+E67*'B.Skupna rekapitulacija'!$C$9</f>
        <v>0</v>
      </c>
      <c r="H67" s="425">
        <f>+G67*D67</f>
        <v>0</v>
      </c>
      <c r="I67" s="427">
        <f>+E67*(1-'B.Skupna rekapitulacija'!$C$9)</f>
        <v>0</v>
      </c>
      <c r="J67" s="426">
        <f>+I67*D67</f>
        <v>0</v>
      </c>
    </row>
    <row r="68" spans="1:10" s="22" customFormat="1" ht="15" customHeight="1">
      <c r="A68" s="220"/>
      <c r="B68" s="23"/>
      <c r="C68" s="221"/>
      <c r="D68" s="222"/>
      <c r="E68" s="20"/>
      <c r="F68" s="21"/>
      <c r="G68" s="126"/>
      <c r="H68" s="127"/>
    </row>
    <row r="69" spans="1:10" s="147" customFormat="1" ht="20.100000000000001" customHeight="1" thickBot="1">
      <c r="A69" s="201" t="s">
        <v>1579</v>
      </c>
      <c r="B69" s="140" t="s">
        <v>1581</v>
      </c>
      <c r="C69" s="141"/>
      <c r="D69" s="141"/>
      <c r="E69" s="146"/>
      <c r="F69" s="146">
        <f>SUM(F6:F68)</f>
        <v>0</v>
      </c>
      <c r="G69" s="146"/>
      <c r="H69" s="146">
        <f>SUM(H6:H68)</f>
        <v>0</v>
      </c>
      <c r="I69" s="146"/>
      <c r="J69" s="146">
        <f>SUM(J6:J68)</f>
        <v>0</v>
      </c>
    </row>
    <row r="70" spans="1:10" s="22" customFormat="1" ht="15" customHeight="1" thickTop="1">
      <c r="A70" s="220"/>
      <c r="B70" s="23"/>
      <c r="C70" s="221"/>
      <c r="D70" s="222"/>
      <c r="E70" s="20"/>
      <c r="F70" s="21"/>
      <c r="G70" s="126"/>
      <c r="H70" s="127"/>
    </row>
    <row r="71" spans="1:10" s="22" customFormat="1" ht="15" customHeight="1">
      <c r="A71" s="220"/>
      <c r="B71" s="23"/>
      <c r="C71" s="221"/>
      <c r="D71" s="222"/>
      <c r="E71" s="20"/>
      <c r="F71" s="21"/>
      <c r="G71" s="126"/>
      <c r="H71" s="127"/>
    </row>
    <row r="72" spans="1:10" s="22" customFormat="1" ht="15" customHeight="1">
      <c r="A72" s="220"/>
      <c r="B72" s="23"/>
      <c r="C72" s="221"/>
      <c r="D72" s="222"/>
      <c r="E72" s="20"/>
      <c r="F72" s="21"/>
      <c r="G72" s="126"/>
      <c r="H72" s="127"/>
    </row>
    <row r="73" spans="1:10" s="22" customFormat="1" ht="15" customHeight="1">
      <c r="A73" s="220"/>
      <c r="B73" s="23"/>
      <c r="C73" s="221"/>
      <c r="D73" s="222"/>
      <c r="E73" s="20"/>
      <c r="F73" s="21"/>
      <c r="G73" s="126"/>
      <c r="H73" s="127"/>
    </row>
    <row r="74" spans="1:10" s="22" customFormat="1" ht="15" customHeight="1">
      <c r="A74" s="220"/>
      <c r="B74" s="23"/>
      <c r="C74" s="221"/>
      <c r="D74" s="222"/>
      <c r="E74" s="20"/>
      <c r="F74" s="21"/>
      <c r="G74" s="126"/>
      <c r="H74" s="127"/>
    </row>
    <row r="75" spans="1:10" s="22" customFormat="1" ht="15" customHeight="1">
      <c r="A75" s="220"/>
      <c r="B75" s="23"/>
      <c r="C75" s="221"/>
      <c r="D75" s="222"/>
      <c r="E75" s="20"/>
      <c r="F75" s="21"/>
      <c r="G75" s="126"/>
      <c r="H75" s="127"/>
    </row>
    <row r="76" spans="1:10" s="22" customFormat="1" ht="15" customHeight="1">
      <c r="A76" s="220"/>
      <c r="B76" s="23"/>
      <c r="C76" s="221"/>
      <c r="D76" s="222"/>
      <c r="E76" s="20"/>
      <c r="F76" s="21"/>
      <c r="G76" s="126"/>
      <c r="H76" s="127"/>
    </row>
    <row r="77" spans="1:10" s="22" customFormat="1" ht="15" customHeight="1">
      <c r="A77" s="220"/>
      <c r="B77" s="23"/>
      <c r="C77" s="221"/>
      <c r="D77" s="222"/>
      <c r="E77" s="20"/>
      <c r="F77" s="21"/>
      <c r="G77" s="126"/>
      <c r="H77" s="127"/>
    </row>
    <row r="78" spans="1:10" s="22" customFormat="1" ht="15" customHeight="1">
      <c r="A78" s="220"/>
      <c r="B78" s="23"/>
      <c r="C78" s="221"/>
      <c r="D78" s="222"/>
      <c r="E78" s="20"/>
      <c r="F78" s="21"/>
      <c r="G78" s="126"/>
      <c r="H78" s="127"/>
    </row>
    <row r="79" spans="1:10" s="22" customFormat="1" ht="15" customHeight="1">
      <c r="A79" s="220"/>
      <c r="B79" s="23"/>
      <c r="C79" s="221"/>
      <c r="D79" s="222"/>
      <c r="E79" s="20"/>
      <c r="F79" s="21"/>
      <c r="G79" s="126"/>
      <c r="H79" s="127"/>
    </row>
    <row r="80" spans="1:10" s="22" customFormat="1" ht="15" customHeight="1">
      <c r="A80" s="220"/>
      <c r="B80" s="23"/>
      <c r="C80" s="221"/>
      <c r="D80" s="222"/>
      <c r="E80" s="20"/>
      <c r="F80" s="21"/>
      <c r="G80" s="126"/>
      <c r="H80" s="127"/>
    </row>
    <row r="81" spans="1:8" s="22" customFormat="1" ht="15" customHeight="1">
      <c r="A81" s="220"/>
      <c r="B81" s="23"/>
      <c r="C81" s="221"/>
      <c r="D81" s="222"/>
      <c r="E81" s="20"/>
      <c r="F81" s="21"/>
      <c r="G81" s="126"/>
      <c r="H81" s="127"/>
    </row>
    <row r="82" spans="1:8" s="22" customFormat="1" ht="15" customHeight="1">
      <c r="A82" s="220"/>
      <c r="B82" s="23"/>
      <c r="C82" s="221"/>
      <c r="D82" s="222"/>
      <c r="E82" s="20"/>
      <c r="F82" s="21"/>
      <c r="G82" s="126"/>
      <c r="H82" s="127"/>
    </row>
    <row r="83" spans="1:8" s="22" customFormat="1" ht="15" customHeight="1">
      <c r="A83" s="220"/>
      <c r="B83" s="23"/>
      <c r="C83" s="221"/>
      <c r="D83" s="222"/>
      <c r="E83" s="20"/>
      <c r="F83" s="21"/>
      <c r="G83" s="126"/>
      <c r="H83" s="127"/>
    </row>
    <row r="84" spans="1:8" s="22" customFormat="1" ht="15" customHeight="1">
      <c r="A84" s="220"/>
      <c r="B84" s="23"/>
      <c r="C84" s="221"/>
      <c r="D84" s="222"/>
      <c r="E84" s="20"/>
      <c r="F84" s="21"/>
      <c r="G84" s="126"/>
      <c r="H84" s="127"/>
    </row>
    <row r="85" spans="1:8" s="22" customFormat="1" ht="15" customHeight="1">
      <c r="A85" s="220"/>
      <c r="B85" s="23"/>
      <c r="C85" s="221"/>
      <c r="D85" s="222"/>
      <c r="E85" s="20"/>
      <c r="F85" s="21"/>
      <c r="G85" s="126"/>
      <c r="H85" s="127"/>
    </row>
    <row r="86" spans="1:8" s="22" customFormat="1" ht="15" customHeight="1">
      <c r="A86" s="220"/>
      <c r="B86" s="23"/>
      <c r="C86" s="221"/>
      <c r="D86" s="222"/>
      <c r="E86" s="20"/>
      <c r="F86" s="21"/>
      <c r="G86" s="126"/>
      <c r="H86" s="127"/>
    </row>
    <row r="87" spans="1:8" s="22" customFormat="1" ht="15" customHeight="1">
      <c r="A87" s="220"/>
      <c r="B87" s="23"/>
      <c r="C87" s="221"/>
      <c r="D87" s="222"/>
      <c r="E87" s="20"/>
      <c r="F87" s="21"/>
      <c r="G87" s="126"/>
      <c r="H87" s="127"/>
    </row>
    <row r="88" spans="1:8" s="22" customFormat="1" ht="15" customHeight="1">
      <c r="A88" s="220"/>
      <c r="B88" s="23"/>
      <c r="C88" s="221"/>
      <c r="D88" s="222"/>
      <c r="E88" s="20"/>
      <c r="F88" s="21"/>
      <c r="G88" s="126"/>
      <c r="H88" s="127"/>
    </row>
    <row r="89" spans="1:8" s="22" customFormat="1" ht="15" customHeight="1">
      <c r="A89" s="220"/>
      <c r="B89" s="23"/>
      <c r="C89" s="221"/>
      <c r="D89" s="222"/>
      <c r="E89" s="20"/>
      <c r="F89" s="21"/>
      <c r="G89" s="126"/>
      <c r="H89" s="127"/>
    </row>
    <row r="90" spans="1:8" s="22" customFormat="1" ht="15" customHeight="1">
      <c r="A90" s="220"/>
      <c r="B90" s="23"/>
      <c r="C90" s="221"/>
      <c r="D90" s="222"/>
      <c r="E90" s="20"/>
      <c r="F90" s="21"/>
      <c r="G90" s="126"/>
      <c r="H90" s="127"/>
    </row>
    <row r="91" spans="1:8" s="22" customFormat="1" ht="15" customHeight="1">
      <c r="A91" s="220"/>
      <c r="B91" s="23"/>
      <c r="C91" s="221"/>
      <c r="D91" s="222"/>
      <c r="E91" s="20"/>
      <c r="F91" s="21"/>
      <c r="G91" s="126"/>
      <c r="H91" s="127"/>
    </row>
    <row r="92" spans="1:8" s="22" customFormat="1" ht="15" customHeight="1">
      <c r="A92" s="220"/>
      <c r="B92" s="23"/>
      <c r="C92" s="221"/>
      <c r="D92" s="222"/>
      <c r="E92" s="20"/>
      <c r="F92" s="21"/>
      <c r="G92" s="126"/>
      <c r="H92" s="127"/>
    </row>
    <row r="93" spans="1:8" s="22" customFormat="1" ht="15" customHeight="1">
      <c r="A93" s="220"/>
      <c r="B93" s="23"/>
      <c r="C93" s="221"/>
      <c r="D93" s="222"/>
      <c r="E93" s="20"/>
      <c r="F93" s="21"/>
      <c r="G93" s="126"/>
      <c r="H93" s="127"/>
    </row>
    <row r="94" spans="1:8" s="22" customFormat="1" ht="15" customHeight="1">
      <c r="A94" s="220"/>
      <c r="B94" s="23"/>
      <c r="C94" s="221"/>
      <c r="D94" s="222"/>
      <c r="E94" s="20"/>
      <c r="F94" s="21"/>
      <c r="G94" s="126"/>
      <c r="H94" s="127"/>
    </row>
    <row r="95" spans="1:8" s="22" customFormat="1" ht="15" customHeight="1">
      <c r="A95" s="220"/>
      <c r="B95" s="23"/>
      <c r="C95" s="221"/>
      <c r="D95" s="222"/>
      <c r="E95" s="20"/>
      <c r="F95" s="21"/>
      <c r="G95" s="126"/>
      <c r="H95" s="127"/>
    </row>
    <row r="96" spans="1:8" s="22" customFormat="1" ht="15" customHeight="1">
      <c r="A96" s="220"/>
      <c r="B96" s="23"/>
      <c r="C96" s="221"/>
      <c r="D96" s="222"/>
      <c r="E96" s="20"/>
      <c r="F96" s="21"/>
      <c r="G96" s="126"/>
      <c r="H96" s="127"/>
    </row>
    <row r="97" spans="1:8" s="22" customFormat="1" ht="15" customHeight="1">
      <c r="A97" s="220"/>
      <c r="B97" s="23"/>
      <c r="C97" s="221"/>
      <c r="D97" s="222"/>
      <c r="E97" s="20"/>
      <c r="F97" s="21"/>
      <c r="G97" s="126"/>
      <c r="H97" s="127"/>
    </row>
    <row r="98" spans="1:8" s="22" customFormat="1" ht="15" customHeight="1">
      <c r="A98" s="220"/>
      <c r="B98" s="23"/>
      <c r="C98" s="221"/>
      <c r="D98" s="222"/>
      <c r="E98" s="20"/>
      <c r="F98" s="21"/>
      <c r="G98" s="126"/>
      <c r="H98" s="127"/>
    </row>
    <row r="99" spans="1:8" s="22" customFormat="1" ht="15" customHeight="1">
      <c r="A99" s="220"/>
      <c r="B99" s="23"/>
      <c r="C99" s="221"/>
      <c r="D99" s="222"/>
      <c r="E99" s="20"/>
      <c r="F99" s="21"/>
      <c r="G99" s="126"/>
      <c r="H99" s="127"/>
    </row>
    <row r="100" spans="1:8" s="22" customFormat="1" ht="15" customHeight="1">
      <c r="A100" s="220"/>
      <c r="B100" s="23"/>
      <c r="C100" s="221"/>
      <c r="D100" s="222"/>
      <c r="E100" s="20"/>
      <c r="F100" s="21"/>
      <c r="G100" s="126"/>
      <c r="H100" s="127"/>
    </row>
    <row r="101" spans="1:8" s="22" customFormat="1" ht="15" customHeight="1">
      <c r="A101" s="220"/>
      <c r="B101" s="23"/>
      <c r="C101" s="221"/>
      <c r="D101" s="222"/>
      <c r="E101" s="20"/>
      <c r="F101" s="21"/>
      <c r="G101" s="126"/>
      <c r="H101" s="127"/>
    </row>
    <row r="102" spans="1:8" s="22" customFormat="1" ht="15" customHeight="1">
      <c r="A102" s="220"/>
      <c r="B102" s="23"/>
      <c r="C102" s="221"/>
      <c r="D102" s="222"/>
      <c r="E102" s="20"/>
      <c r="F102" s="21"/>
      <c r="G102" s="126"/>
      <c r="H102" s="127"/>
    </row>
    <row r="103" spans="1:8" s="22" customFormat="1" ht="15" customHeight="1">
      <c r="A103" s="220"/>
      <c r="B103" s="23"/>
      <c r="C103" s="221"/>
      <c r="D103" s="222"/>
      <c r="E103" s="20"/>
      <c r="F103" s="21"/>
      <c r="G103" s="126"/>
      <c r="H103" s="127"/>
    </row>
    <row r="104" spans="1:8" s="22" customFormat="1" ht="15" customHeight="1">
      <c r="A104" s="220"/>
      <c r="B104" s="23"/>
      <c r="C104" s="221"/>
      <c r="D104" s="222"/>
      <c r="E104" s="20"/>
      <c r="F104" s="21"/>
      <c r="G104" s="126"/>
      <c r="H104" s="127"/>
    </row>
    <row r="105" spans="1:8" s="22" customFormat="1" ht="15" customHeight="1">
      <c r="A105" s="220"/>
      <c r="B105" s="23"/>
      <c r="C105" s="221"/>
      <c r="D105" s="222"/>
      <c r="E105" s="20"/>
      <c r="F105" s="21"/>
      <c r="G105" s="126"/>
      <c r="H105" s="127"/>
    </row>
    <row r="106" spans="1:8" s="22" customFormat="1" ht="15" customHeight="1">
      <c r="A106" s="220"/>
      <c r="B106" s="23"/>
      <c r="C106" s="221"/>
      <c r="D106" s="222"/>
      <c r="E106" s="20"/>
      <c r="F106" s="21"/>
      <c r="G106" s="126"/>
      <c r="H106" s="127"/>
    </row>
    <row r="107" spans="1:8" s="22" customFormat="1" ht="15" customHeight="1">
      <c r="A107" s="220"/>
      <c r="B107" s="23"/>
      <c r="C107" s="221"/>
      <c r="D107" s="222"/>
      <c r="E107" s="20"/>
      <c r="F107" s="21"/>
      <c r="G107" s="126"/>
      <c r="H107" s="127"/>
    </row>
    <row r="108" spans="1:8" s="22" customFormat="1" ht="15" customHeight="1">
      <c r="A108" s="220"/>
      <c r="B108" s="23"/>
      <c r="C108" s="221"/>
      <c r="D108" s="222"/>
      <c r="E108" s="20"/>
      <c r="F108" s="21"/>
      <c r="G108" s="126"/>
      <c r="H108" s="127"/>
    </row>
    <row r="109" spans="1:8" s="22" customFormat="1" ht="15" customHeight="1">
      <c r="A109" s="220"/>
      <c r="B109" s="23"/>
      <c r="C109" s="221"/>
      <c r="D109" s="222"/>
      <c r="E109" s="20"/>
      <c r="F109" s="21"/>
      <c r="G109" s="126"/>
      <c r="H109" s="127"/>
    </row>
    <row r="110" spans="1:8" s="22" customFormat="1" ht="15" customHeight="1">
      <c r="A110" s="220"/>
      <c r="B110" s="23"/>
      <c r="C110" s="221"/>
      <c r="D110" s="222"/>
      <c r="E110" s="20"/>
      <c r="F110" s="21"/>
      <c r="G110" s="126"/>
      <c r="H110" s="127"/>
    </row>
    <row r="111" spans="1:8" s="22" customFormat="1" ht="15" customHeight="1">
      <c r="A111" s="220"/>
      <c r="B111" s="23"/>
      <c r="C111" s="221"/>
      <c r="D111" s="222"/>
      <c r="E111" s="20"/>
      <c r="F111" s="21"/>
      <c r="G111" s="126"/>
      <c r="H111" s="127"/>
    </row>
    <row r="112" spans="1:8" s="22" customFormat="1" ht="15" customHeight="1">
      <c r="A112" s="220"/>
      <c r="B112" s="23"/>
      <c r="C112" s="221"/>
      <c r="D112" s="222"/>
      <c r="E112" s="20"/>
      <c r="F112" s="21"/>
      <c r="G112" s="126"/>
      <c r="H112" s="127"/>
    </row>
    <row r="113" spans="1:8" s="22" customFormat="1" ht="15" customHeight="1">
      <c r="A113" s="220"/>
      <c r="B113" s="23"/>
      <c r="C113" s="221"/>
      <c r="D113" s="222"/>
      <c r="E113" s="20"/>
      <c r="F113" s="21"/>
      <c r="G113" s="126"/>
      <c r="H113" s="127"/>
    </row>
    <row r="114" spans="1:8" s="22" customFormat="1" ht="15" customHeight="1">
      <c r="A114" s="220"/>
      <c r="B114" s="23"/>
      <c r="C114" s="221"/>
      <c r="D114" s="222"/>
      <c r="E114" s="20"/>
      <c r="F114" s="21"/>
      <c r="G114" s="126"/>
      <c r="H114" s="127"/>
    </row>
    <row r="115" spans="1:8" s="22" customFormat="1" ht="15" customHeight="1">
      <c r="A115" s="220"/>
      <c r="B115" s="23"/>
      <c r="C115" s="221"/>
      <c r="D115" s="222"/>
      <c r="E115" s="20"/>
      <c r="F115" s="21"/>
      <c r="G115" s="126"/>
      <c r="H115" s="127"/>
    </row>
    <row r="116" spans="1:8" s="22" customFormat="1" ht="15" customHeight="1">
      <c r="A116" s="220"/>
      <c r="B116" s="23"/>
      <c r="C116" s="221"/>
      <c r="D116" s="222"/>
      <c r="E116" s="20"/>
      <c r="F116" s="21"/>
      <c r="G116" s="126"/>
      <c r="H116" s="127"/>
    </row>
    <row r="117" spans="1:8" s="22" customFormat="1" ht="15" customHeight="1">
      <c r="A117" s="220"/>
      <c r="B117" s="23"/>
      <c r="C117" s="221"/>
      <c r="D117" s="222"/>
      <c r="E117" s="20"/>
      <c r="F117" s="21"/>
      <c r="G117" s="126"/>
      <c r="H117" s="127"/>
    </row>
    <row r="118" spans="1:8" s="22" customFormat="1" ht="15" customHeight="1">
      <c r="A118" s="220"/>
      <c r="B118" s="23"/>
      <c r="C118" s="221"/>
      <c r="D118" s="222"/>
      <c r="E118" s="20"/>
      <c r="F118" s="21"/>
      <c r="G118" s="126"/>
      <c r="H118" s="127"/>
    </row>
    <row r="119" spans="1:8" s="22" customFormat="1" ht="15" customHeight="1">
      <c r="A119" s="220"/>
      <c r="B119" s="23"/>
      <c r="C119" s="221"/>
      <c r="D119" s="222"/>
      <c r="E119" s="20"/>
      <c r="F119" s="21"/>
      <c r="G119" s="126"/>
      <c r="H119" s="127"/>
    </row>
    <row r="120" spans="1:8" s="22" customFormat="1" ht="15" customHeight="1">
      <c r="A120" s="220"/>
      <c r="B120" s="23"/>
      <c r="C120" s="221"/>
      <c r="D120" s="222"/>
      <c r="E120" s="20"/>
      <c r="F120" s="21"/>
      <c r="G120" s="126"/>
      <c r="H120" s="127"/>
    </row>
    <row r="121" spans="1:8" s="22" customFormat="1" ht="15" customHeight="1">
      <c r="A121" s="220"/>
      <c r="B121" s="23"/>
      <c r="C121" s="221"/>
      <c r="D121" s="222"/>
      <c r="E121" s="20"/>
      <c r="F121" s="21"/>
      <c r="G121" s="126"/>
      <c r="H121" s="127"/>
    </row>
    <row r="122" spans="1:8" s="22" customFormat="1" ht="15" customHeight="1">
      <c r="A122" s="220"/>
      <c r="B122" s="23"/>
      <c r="C122" s="221"/>
      <c r="D122" s="222"/>
      <c r="E122" s="20"/>
      <c r="F122" s="21"/>
      <c r="G122" s="126"/>
      <c r="H122" s="127"/>
    </row>
    <row r="123" spans="1:8" s="22" customFormat="1" ht="15" customHeight="1">
      <c r="A123" s="220"/>
      <c r="B123" s="23"/>
      <c r="C123" s="221"/>
      <c r="D123" s="222"/>
      <c r="E123" s="20"/>
      <c r="F123" s="21"/>
      <c r="G123" s="126"/>
      <c r="H123" s="127"/>
    </row>
    <row r="124" spans="1:8" s="22" customFormat="1" ht="15" customHeight="1">
      <c r="A124" s="220"/>
      <c r="B124" s="23"/>
      <c r="C124" s="221"/>
      <c r="D124" s="222"/>
      <c r="E124" s="20"/>
      <c r="F124" s="21"/>
      <c r="G124" s="126"/>
      <c r="H124" s="127"/>
    </row>
    <row r="125" spans="1:8" s="22" customFormat="1" ht="15" customHeight="1">
      <c r="A125" s="220"/>
      <c r="B125" s="23"/>
      <c r="C125" s="221"/>
      <c r="D125" s="222"/>
      <c r="E125" s="20"/>
      <c r="F125" s="21"/>
      <c r="G125" s="126"/>
      <c r="H125" s="127"/>
    </row>
    <row r="126" spans="1:8" s="22" customFormat="1" ht="15" customHeight="1">
      <c r="A126" s="220"/>
      <c r="B126" s="23"/>
      <c r="C126" s="221"/>
      <c r="D126" s="222"/>
      <c r="E126" s="20"/>
      <c r="F126" s="21"/>
      <c r="G126" s="126"/>
      <c r="H126" s="127"/>
    </row>
    <row r="127" spans="1:8" s="22" customFormat="1" ht="15" customHeight="1">
      <c r="A127" s="220"/>
      <c r="B127" s="23"/>
      <c r="C127" s="221"/>
      <c r="D127" s="222"/>
      <c r="E127" s="20"/>
      <c r="F127" s="21"/>
      <c r="G127" s="126"/>
      <c r="H127" s="127"/>
    </row>
    <row r="128" spans="1:8" s="22" customFormat="1" ht="15" customHeight="1">
      <c r="A128" s="220"/>
      <c r="B128" s="23"/>
      <c r="C128" s="221"/>
      <c r="D128" s="222"/>
      <c r="E128" s="20"/>
      <c r="F128" s="21"/>
      <c r="G128" s="126"/>
      <c r="H128" s="127"/>
    </row>
    <row r="129" spans="1:8" s="22" customFormat="1" ht="15" customHeight="1">
      <c r="A129" s="220"/>
      <c r="B129" s="23"/>
      <c r="C129" s="221"/>
      <c r="D129" s="222"/>
      <c r="E129" s="20"/>
      <c r="F129" s="21"/>
      <c r="G129" s="126"/>
      <c r="H129" s="127"/>
    </row>
    <row r="130" spans="1:8" s="22" customFormat="1" ht="15" customHeight="1">
      <c r="A130" s="220"/>
      <c r="B130" s="23"/>
      <c r="C130" s="221"/>
      <c r="D130" s="222"/>
      <c r="E130" s="20"/>
      <c r="F130" s="21"/>
      <c r="G130" s="126"/>
      <c r="H130" s="127"/>
    </row>
    <row r="131" spans="1:8" s="22" customFormat="1" ht="15" customHeight="1">
      <c r="A131" s="220"/>
      <c r="B131" s="23"/>
      <c r="C131" s="221"/>
      <c r="D131" s="222"/>
      <c r="E131" s="20"/>
      <c r="F131" s="21"/>
      <c r="G131" s="126"/>
      <c r="H131" s="127"/>
    </row>
    <row r="132" spans="1:8" s="22" customFormat="1" ht="15" customHeight="1">
      <c r="A132" s="220"/>
      <c r="B132" s="23"/>
      <c r="C132" s="221"/>
      <c r="D132" s="222"/>
      <c r="E132" s="20"/>
      <c r="F132" s="21"/>
      <c r="G132" s="126"/>
      <c r="H132" s="127"/>
    </row>
    <row r="133" spans="1:8" s="22" customFormat="1" ht="15" customHeight="1">
      <c r="A133" s="220"/>
      <c r="B133" s="23"/>
      <c r="C133" s="221"/>
      <c r="D133" s="222"/>
      <c r="E133" s="20"/>
      <c r="F133" s="21"/>
      <c r="G133" s="126"/>
      <c r="H133" s="127"/>
    </row>
    <row r="134" spans="1:8" s="22" customFormat="1" ht="15" customHeight="1">
      <c r="A134" s="220"/>
      <c r="B134" s="23"/>
      <c r="C134" s="221"/>
      <c r="D134" s="222"/>
      <c r="E134" s="20"/>
      <c r="F134" s="21"/>
      <c r="G134" s="126"/>
      <c r="H134" s="127"/>
    </row>
    <row r="135" spans="1:8" s="22" customFormat="1" ht="15" customHeight="1">
      <c r="A135" s="220"/>
      <c r="B135" s="23"/>
      <c r="C135" s="221"/>
      <c r="D135" s="222"/>
      <c r="E135" s="20"/>
      <c r="F135" s="21"/>
      <c r="G135" s="126"/>
      <c r="H135" s="127"/>
    </row>
    <row r="136" spans="1:8" s="22" customFormat="1" ht="15" customHeight="1">
      <c r="A136" s="220"/>
      <c r="B136" s="23"/>
      <c r="C136" s="221"/>
      <c r="D136" s="222"/>
      <c r="E136" s="20"/>
      <c r="F136" s="21"/>
      <c r="G136" s="126"/>
      <c r="H136" s="127"/>
    </row>
    <row r="137" spans="1:8" s="22" customFormat="1" ht="15" customHeight="1">
      <c r="A137" s="220"/>
      <c r="B137" s="23"/>
      <c r="C137" s="221"/>
      <c r="D137" s="222"/>
      <c r="E137" s="20"/>
      <c r="F137" s="21"/>
      <c r="G137" s="126"/>
      <c r="H137" s="127"/>
    </row>
    <row r="138" spans="1:8" s="22" customFormat="1" ht="15" customHeight="1">
      <c r="A138" s="220"/>
      <c r="B138" s="23"/>
      <c r="C138" s="221"/>
      <c r="D138" s="222"/>
      <c r="E138" s="20"/>
      <c r="F138" s="21"/>
      <c r="G138" s="126"/>
      <c r="H138" s="127"/>
    </row>
    <row r="139" spans="1:8" s="22" customFormat="1" ht="15" customHeight="1">
      <c r="A139" s="220"/>
      <c r="B139" s="23"/>
      <c r="C139" s="221"/>
      <c r="D139" s="222"/>
      <c r="E139" s="20"/>
      <c r="F139" s="21"/>
      <c r="G139" s="126"/>
      <c r="H139" s="127"/>
    </row>
    <row r="140" spans="1:8" s="22" customFormat="1" ht="15" customHeight="1">
      <c r="A140" s="220"/>
      <c r="B140" s="23"/>
      <c r="C140" s="221"/>
      <c r="D140" s="222"/>
      <c r="E140" s="20"/>
      <c r="F140" s="21"/>
      <c r="G140" s="126"/>
      <c r="H140" s="127"/>
    </row>
    <row r="141" spans="1:8" s="22" customFormat="1" ht="15" customHeight="1">
      <c r="A141" s="220"/>
      <c r="B141" s="23"/>
      <c r="C141" s="221"/>
      <c r="D141" s="222"/>
      <c r="E141" s="20"/>
      <c r="F141" s="21"/>
      <c r="G141" s="126"/>
      <c r="H141" s="127"/>
    </row>
    <row r="142" spans="1:8" s="22" customFormat="1" ht="15" customHeight="1">
      <c r="A142" s="220"/>
      <c r="B142" s="23"/>
      <c r="C142" s="221"/>
      <c r="D142" s="222"/>
      <c r="E142" s="20"/>
      <c r="F142" s="21"/>
      <c r="G142" s="126"/>
      <c r="H142" s="127"/>
    </row>
    <row r="143" spans="1:8" s="22" customFormat="1" ht="15" customHeight="1">
      <c r="A143" s="220"/>
      <c r="B143" s="23"/>
      <c r="C143" s="221"/>
      <c r="D143" s="222"/>
      <c r="E143" s="20"/>
      <c r="F143" s="21"/>
      <c r="G143" s="126"/>
      <c r="H143" s="127"/>
    </row>
    <row r="144" spans="1:8" s="22" customFormat="1" ht="15" customHeight="1">
      <c r="A144" s="220"/>
      <c r="B144" s="23"/>
      <c r="C144" s="221"/>
      <c r="D144" s="222"/>
      <c r="E144" s="20"/>
      <c r="F144" s="21"/>
      <c r="G144" s="126"/>
      <c r="H144" s="127"/>
    </row>
    <row r="145" spans="1:8" s="22" customFormat="1" ht="15" customHeight="1">
      <c r="A145" s="220"/>
      <c r="B145" s="23"/>
      <c r="C145" s="221"/>
      <c r="D145" s="222"/>
      <c r="E145" s="20"/>
      <c r="F145" s="21"/>
      <c r="G145" s="126"/>
      <c r="H145" s="127"/>
    </row>
    <row r="146" spans="1:8" s="22" customFormat="1" ht="15" customHeight="1">
      <c r="A146" s="220"/>
      <c r="B146" s="23"/>
      <c r="C146" s="221"/>
      <c r="D146" s="222"/>
      <c r="E146" s="20"/>
      <c r="F146" s="21"/>
      <c r="G146" s="126"/>
      <c r="H146" s="127"/>
    </row>
    <row r="147" spans="1:8" s="22" customFormat="1" ht="15" customHeight="1">
      <c r="A147" s="220"/>
      <c r="B147" s="23"/>
      <c r="C147" s="221"/>
      <c r="D147" s="222"/>
      <c r="E147" s="20"/>
      <c r="F147" s="21"/>
      <c r="G147" s="126"/>
      <c r="H147" s="127"/>
    </row>
    <row r="148" spans="1:8" s="22" customFormat="1" ht="15" customHeight="1">
      <c r="A148" s="220"/>
      <c r="B148" s="23"/>
      <c r="C148" s="221"/>
      <c r="D148" s="222"/>
      <c r="E148" s="20"/>
      <c r="F148" s="21"/>
      <c r="G148" s="126"/>
      <c r="H148" s="127"/>
    </row>
    <row r="149" spans="1:8" s="22" customFormat="1" ht="15" customHeight="1">
      <c r="A149" s="220"/>
      <c r="B149" s="23"/>
      <c r="C149" s="221"/>
      <c r="D149" s="222"/>
      <c r="E149" s="20"/>
      <c r="F149" s="21"/>
      <c r="G149" s="126"/>
      <c r="H149" s="127"/>
    </row>
    <row r="150" spans="1:8" s="22" customFormat="1" ht="15" customHeight="1">
      <c r="A150" s="220"/>
      <c r="B150" s="23"/>
      <c r="C150" s="221"/>
      <c r="D150" s="222"/>
      <c r="E150" s="20"/>
      <c r="F150" s="21"/>
      <c r="G150" s="126"/>
      <c r="H150" s="127"/>
    </row>
    <row r="151" spans="1:8" s="22" customFormat="1" ht="15" customHeight="1">
      <c r="A151" s="220"/>
      <c r="B151" s="23"/>
      <c r="C151" s="221"/>
      <c r="D151" s="222"/>
      <c r="E151" s="20"/>
      <c r="F151" s="21"/>
      <c r="G151" s="126"/>
      <c r="H151" s="127"/>
    </row>
    <row r="152" spans="1:8" s="22" customFormat="1" ht="15" customHeight="1">
      <c r="A152" s="220"/>
      <c r="B152" s="23"/>
      <c r="C152" s="221"/>
      <c r="D152" s="222"/>
      <c r="E152" s="20"/>
      <c r="F152" s="21"/>
      <c r="G152" s="126"/>
      <c r="H152" s="127"/>
    </row>
    <row r="153" spans="1:8" s="22" customFormat="1" ht="15" customHeight="1">
      <c r="A153" s="220"/>
      <c r="B153" s="23"/>
      <c r="C153" s="221"/>
      <c r="D153" s="222"/>
      <c r="E153" s="20"/>
      <c r="F153" s="21"/>
      <c r="G153" s="126"/>
      <c r="H153" s="127"/>
    </row>
    <row r="154" spans="1:8" s="22" customFormat="1" ht="15" customHeight="1">
      <c r="A154" s="220"/>
      <c r="B154" s="23"/>
      <c r="C154" s="221"/>
      <c r="D154" s="222"/>
      <c r="E154" s="20"/>
      <c r="F154" s="21"/>
      <c r="G154" s="126"/>
      <c r="H154" s="127"/>
    </row>
    <row r="155" spans="1:8" s="22" customFormat="1" ht="15" customHeight="1">
      <c r="A155" s="220"/>
      <c r="B155" s="23"/>
      <c r="C155" s="221"/>
      <c r="D155" s="222"/>
      <c r="E155" s="20"/>
      <c r="F155" s="21"/>
      <c r="G155" s="126"/>
      <c r="H155" s="127"/>
    </row>
    <row r="156" spans="1:8" s="22" customFormat="1" ht="15" customHeight="1">
      <c r="A156" s="220"/>
      <c r="B156" s="23"/>
      <c r="C156" s="221"/>
      <c r="D156" s="222"/>
      <c r="E156" s="20"/>
      <c r="F156" s="21"/>
      <c r="G156" s="126"/>
      <c r="H156" s="127"/>
    </row>
    <row r="157" spans="1:8" s="22" customFormat="1" ht="15" customHeight="1">
      <c r="A157" s="220"/>
      <c r="B157" s="23"/>
      <c r="C157" s="221"/>
      <c r="D157" s="222"/>
      <c r="E157" s="20"/>
      <c r="F157" s="21"/>
      <c r="G157" s="126"/>
      <c r="H157" s="127"/>
    </row>
    <row r="158" spans="1:8" s="22" customFormat="1" ht="15" customHeight="1">
      <c r="A158" s="220"/>
      <c r="B158" s="23"/>
      <c r="C158" s="221"/>
      <c r="D158" s="222"/>
      <c r="E158" s="20"/>
      <c r="F158" s="21"/>
      <c r="G158" s="126"/>
      <c r="H158" s="127"/>
    </row>
    <row r="159" spans="1:8" s="22" customFormat="1" ht="15" customHeight="1">
      <c r="A159" s="220"/>
      <c r="B159" s="23"/>
      <c r="C159" s="221"/>
      <c r="D159" s="222"/>
      <c r="E159" s="20"/>
      <c r="F159" s="21"/>
      <c r="G159" s="126"/>
      <c r="H159" s="127"/>
    </row>
    <row r="160" spans="1:8" s="22" customFormat="1" ht="15" customHeight="1">
      <c r="A160" s="220"/>
      <c r="B160" s="23"/>
      <c r="C160" s="221"/>
      <c r="D160" s="222"/>
      <c r="E160" s="20"/>
      <c r="F160" s="21"/>
      <c r="G160" s="126"/>
      <c r="H160" s="127"/>
    </row>
    <row r="161" spans="1:8" s="22" customFormat="1" ht="15" customHeight="1">
      <c r="A161" s="220"/>
      <c r="B161" s="23"/>
      <c r="C161" s="221"/>
      <c r="D161" s="222"/>
      <c r="E161" s="20"/>
      <c r="F161" s="21"/>
      <c r="G161" s="126"/>
      <c r="H161" s="127"/>
    </row>
    <row r="162" spans="1:8" s="22" customFormat="1" ht="15" customHeight="1">
      <c r="A162" s="220"/>
      <c r="B162" s="23"/>
      <c r="C162" s="221"/>
      <c r="D162" s="222"/>
      <c r="E162" s="20"/>
      <c r="F162" s="21"/>
      <c r="G162" s="126"/>
      <c r="H162" s="127"/>
    </row>
    <row r="163" spans="1:8" s="22" customFormat="1" ht="15" customHeight="1">
      <c r="A163" s="220"/>
      <c r="B163" s="23"/>
      <c r="C163" s="221"/>
      <c r="D163" s="222"/>
      <c r="E163" s="20"/>
      <c r="F163" s="21"/>
      <c r="G163" s="126"/>
      <c r="H163" s="127"/>
    </row>
    <row r="164" spans="1:8" s="22" customFormat="1" ht="15" customHeight="1">
      <c r="A164" s="220"/>
      <c r="B164" s="23"/>
      <c r="C164" s="221"/>
      <c r="D164" s="222"/>
      <c r="E164" s="20"/>
      <c r="F164" s="21"/>
      <c r="G164" s="126"/>
      <c r="H164" s="127"/>
    </row>
    <row r="165" spans="1:8" s="22" customFormat="1" ht="15" customHeight="1">
      <c r="A165" s="220"/>
      <c r="B165" s="23"/>
      <c r="C165" s="221"/>
      <c r="D165" s="222"/>
      <c r="E165" s="20"/>
      <c r="F165" s="21"/>
      <c r="G165" s="126"/>
      <c r="H165" s="127"/>
    </row>
    <row r="166" spans="1:8" s="22" customFormat="1" ht="15" customHeight="1">
      <c r="A166" s="220"/>
      <c r="B166" s="23"/>
      <c r="C166" s="221"/>
      <c r="D166" s="222"/>
      <c r="E166" s="20"/>
      <c r="F166" s="21"/>
      <c r="G166" s="126"/>
      <c r="H166" s="127"/>
    </row>
    <row r="167" spans="1:8" s="22" customFormat="1" ht="15" customHeight="1">
      <c r="A167" s="220"/>
      <c r="B167" s="23"/>
      <c r="C167" s="221"/>
      <c r="D167" s="222"/>
      <c r="E167" s="20"/>
      <c r="F167" s="21"/>
      <c r="G167" s="126"/>
      <c r="H167" s="127"/>
    </row>
    <row r="168" spans="1:8" s="22" customFormat="1" ht="15" customHeight="1">
      <c r="A168" s="220"/>
      <c r="B168" s="23"/>
      <c r="C168" s="221"/>
      <c r="D168" s="222"/>
      <c r="E168" s="20"/>
      <c r="F168" s="21"/>
      <c r="G168" s="126"/>
      <c r="H168" s="127"/>
    </row>
    <row r="169" spans="1:8" s="22" customFormat="1" ht="15" customHeight="1">
      <c r="A169" s="220"/>
      <c r="B169" s="23"/>
      <c r="C169" s="221"/>
      <c r="D169" s="222"/>
      <c r="E169" s="20"/>
      <c r="F169" s="21"/>
      <c r="G169" s="126"/>
      <c r="H169" s="127"/>
    </row>
    <row r="170" spans="1:8" s="22" customFormat="1" ht="15" customHeight="1">
      <c r="A170" s="220"/>
      <c r="B170" s="23"/>
      <c r="C170" s="221"/>
      <c r="D170" s="222"/>
      <c r="E170" s="20"/>
      <c r="F170" s="21"/>
      <c r="G170" s="126"/>
      <c r="H170" s="127"/>
    </row>
    <row r="171" spans="1:8" s="22" customFormat="1" ht="15" customHeight="1">
      <c r="A171" s="220"/>
      <c r="B171" s="23"/>
      <c r="C171" s="221"/>
      <c r="D171" s="222"/>
      <c r="E171" s="20"/>
      <c r="F171" s="21"/>
      <c r="G171" s="126"/>
      <c r="H171" s="127"/>
    </row>
    <row r="172" spans="1:8" s="22" customFormat="1" ht="15" customHeight="1">
      <c r="A172" s="220"/>
      <c r="B172" s="23"/>
      <c r="C172" s="221"/>
      <c r="D172" s="222"/>
      <c r="E172" s="20"/>
      <c r="F172" s="21"/>
      <c r="G172" s="126"/>
      <c r="H172" s="127"/>
    </row>
    <row r="173" spans="1:8" s="22" customFormat="1" ht="15" customHeight="1">
      <c r="A173" s="220"/>
      <c r="B173" s="23"/>
      <c r="C173" s="221"/>
      <c r="D173" s="222"/>
      <c r="E173" s="20"/>
      <c r="F173" s="21"/>
      <c r="G173" s="126"/>
      <c r="H173" s="127"/>
    </row>
    <row r="174" spans="1:8" s="22" customFormat="1" ht="15" customHeight="1">
      <c r="A174" s="220"/>
      <c r="B174" s="23"/>
      <c r="C174" s="221"/>
      <c r="D174" s="222"/>
      <c r="E174" s="20"/>
      <c r="F174" s="21"/>
      <c r="G174" s="126"/>
      <c r="H174" s="127"/>
    </row>
    <row r="175" spans="1:8" s="22" customFormat="1" ht="15" customHeight="1">
      <c r="A175" s="220"/>
      <c r="B175" s="23"/>
      <c r="C175" s="221"/>
      <c r="D175" s="222"/>
      <c r="E175" s="20"/>
      <c r="F175" s="21"/>
      <c r="G175" s="126"/>
      <c r="H175" s="127"/>
    </row>
    <row r="176" spans="1:8" s="22" customFormat="1" ht="15" customHeight="1">
      <c r="A176" s="220"/>
      <c r="B176" s="23"/>
      <c r="C176" s="221"/>
      <c r="D176" s="222"/>
      <c r="E176" s="20"/>
      <c r="F176" s="21"/>
      <c r="G176" s="126"/>
      <c r="H176" s="127"/>
    </row>
    <row r="177" spans="1:8" s="22" customFormat="1" ht="15" customHeight="1">
      <c r="A177" s="220"/>
      <c r="B177" s="23"/>
      <c r="C177" s="221"/>
      <c r="D177" s="222"/>
      <c r="E177" s="20"/>
      <c r="F177" s="21"/>
      <c r="G177" s="126"/>
      <c r="H177" s="127"/>
    </row>
    <row r="178" spans="1:8" s="22" customFormat="1" ht="15" customHeight="1">
      <c r="A178" s="220"/>
      <c r="B178" s="23"/>
      <c r="C178" s="221"/>
      <c r="D178" s="222"/>
      <c r="E178" s="20"/>
      <c r="F178" s="21"/>
      <c r="G178" s="126"/>
      <c r="H178" s="127"/>
    </row>
    <row r="179" spans="1:8" s="22" customFormat="1" ht="15" customHeight="1">
      <c r="A179" s="220"/>
      <c r="B179" s="23"/>
      <c r="C179" s="221"/>
      <c r="D179" s="222"/>
      <c r="E179" s="20"/>
      <c r="F179" s="21"/>
      <c r="G179" s="126"/>
      <c r="H179" s="127"/>
    </row>
    <row r="180" spans="1:8" s="22" customFormat="1" ht="15" customHeight="1">
      <c r="A180" s="220"/>
      <c r="B180" s="23"/>
      <c r="C180" s="221"/>
      <c r="D180" s="222"/>
      <c r="E180" s="20"/>
      <c r="F180" s="21"/>
      <c r="G180" s="126"/>
      <c r="H180" s="127"/>
    </row>
    <row r="181" spans="1:8" s="22" customFormat="1" ht="15" customHeight="1">
      <c r="A181" s="220"/>
      <c r="B181" s="23"/>
      <c r="C181" s="221"/>
      <c r="D181" s="222"/>
      <c r="E181" s="20"/>
      <c r="F181" s="21"/>
      <c r="G181" s="126"/>
      <c r="H181" s="127"/>
    </row>
    <row r="182" spans="1:8" s="22" customFormat="1" ht="15" customHeight="1">
      <c r="A182" s="220"/>
      <c r="B182" s="23"/>
      <c r="C182" s="221"/>
      <c r="D182" s="222"/>
      <c r="E182" s="20"/>
      <c r="F182" s="21"/>
      <c r="G182" s="126"/>
      <c r="H182" s="127"/>
    </row>
    <row r="183" spans="1:8" s="22" customFormat="1" ht="15" customHeight="1">
      <c r="A183" s="220"/>
      <c r="B183" s="23"/>
      <c r="C183" s="221"/>
      <c r="D183" s="222"/>
      <c r="E183" s="20"/>
      <c r="F183" s="21"/>
      <c r="G183" s="126"/>
      <c r="H183" s="127"/>
    </row>
    <row r="184" spans="1:8" s="22" customFormat="1" ht="15" customHeight="1">
      <c r="A184" s="220"/>
      <c r="B184" s="23"/>
      <c r="C184" s="221"/>
      <c r="D184" s="222"/>
      <c r="E184" s="20"/>
      <c r="F184" s="21"/>
      <c r="G184" s="126"/>
      <c r="H184" s="127"/>
    </row>
    <row r="185" spans="1:8" s="22" customFormat="1" ht="15" customHeight="1">
      <c r="A185" s="220"/>
      <c r="B185" s="23"/>
      <c r="C185" s="221"/>
      <c r="D185" s="222"/>
      <c r="E185" s="20"/>
      <c r="F185" s="21"/>
      <c r="G185" s="126"/>
      <c r="H185" s="127"/>
    </row>
    <row r="186" spans="1:8" s="22" customFormat="1" ht="15" customHeight="1">
      <c r="A186" s="220"/>
      <c r="B186" s="23"/>
      <c r="C186" s="221"/>
      <c r="D186" s="222"/>
      <c r="E186" s="20"/>
      <c r="F186" s="21"/>
      <c r="G186" s="126"/>
      <c r="H186" s="127"/>
    </row>
    <row r="187" spans="1:8" s="22" customFormat="1" ht="15" customHeight="1">
      <c r="A187" s="220"/>
      <c r="B187" s="23"/>
      <c r="C187" s="221"/>
      <c r="D187" s="222"/>
      <c r="E187" s="20"/>
      <c r="F187" s="21"/>
      <c r="G187" s="126"/>
      <c r="H187" s="127"/>
    </row>
    <row r="188" spans="1:8" s="22" customFormat="1" ht="15" customHeight="1">
      <c r="A188" s="220"/>
      <c r="B188" s="23"/>
      <c r="C188" s="221"/>
      <c r="D188" s="222"/>
      <c r="E188" s="20"/>
      <c r="F188" s="21"/>
      <c r="G188" s="126"/>
      <c r="H188" s="127"/>
    </row>
    <row r="189" spans="1:8" s="22" customFormat="1" ht="15" customHeight="1">
      <c r="A189" s="220"/>
      <c r="B189" s="23"/>
      <c r="C189" s="221"/>
      <c r="D189" s="222"/>
      <c r="E189" s="20"/>
      <c r="F189" s="21"/>
      <c r="G189" s="126"/>
      <c r="H189" s="127"/>
    </row>
    <row r="190" spans="1:8" s="22" customFormat="1" ht="15" customHeight="1">
      <c r="A190" s="220"/>
      <c r="B190" s="23"/>
      <c r="C190" s="221"/>
      <c r="D190" s="222"/>
      <c r="E190" s="20"/>
      <c r="F190" s="21"/>
      <c r="G190" s="126"/>
      <c r="H190" s="127"/>
    </row>
    <row r="191" spans="1:8" s="22" customFormat="1" ht="15" customHeight="1">
      <c r="A191" s="220"/>
      <c r="B191" s="23"/>
      <c r="C191" s="221"/>
      <c r="D191" s="222"/>
      <c r="E191" s="20"/>
      <c r="F191" s="21"/>
      <c r="G191" s="126"/>
      <c r="H191" s="127"/>
    </row>
    <row r="192" spans="1:8" s="22" customFormat="1" ht="15" customHeight="1">
      <c r="A192" s="220"/>
      <c r="B192" s="23"/>
      <c r="C192" s="221"/>
      <c r="D192" s="222"/>
      <c r="E192" s="20"/>
      <c r="F192" s="21"/>
      <c r="G192" s="126"/>
      <c r="H192" s="127"/>
    </row>
    <row r="193" spans="1:8" s="22" customFormat="1" ht="15" customHeight="1">
      <c r="A193" s="220"/>
      <c r="B193" s="23"/>
      <c r="C193" s="221"/>
      <c r="D193" s="222"/>
      <c r="E193" s="20"/>
      <c r="F193" s="21"/>
      <c r="G193" s="126"/>
      <c r="H193" s="127"/>
    </row>
    <row r="194" spans="1:8" s="22" customFormat="1" ht="15" customHeight="1">
      <c r="A194" s="220"/>
      <c r="B194" s="23"/>
      <c r="C194" s="221"/>
      <c r="D194" s="222"/>
      <c r="E194" s="20"/>
      <c r="F194" s="21"/>
      <c r="G194" s="126"/>
      <c r="H194" s="127"/>
    </row>
    <row r="195" spans="1:8" s="22" customFormat="1" ht="15" customHeight="1">
      <c r="A195" s="220"/>
      <c r="B195" s="23"/>
      <c r="C195" s="221"/>
      <c r="D195" s="222"/>
      <c r="E195" s="20"/>
      <c r="F195" s="21"/>
      <c r="G195" s="126"/>
      <c r="H195" s="127"/>
    </row>
    <row r="196" spans="1:8" s="22" customFormat="1" ht="15" customHeight="1">
      <c r="A196" s="220"/>
      <c r="B196" s="23"/>
      <c r="C196" s="221"/>
      <c r="D196" s="222"/>
      <c r="E196" s="20"/>
      <c r="F196" s="21"/>
      <c r="G196" s="126"/>
      <c r="H196" s="127"/>
    </row>
    <row r="197" spans="1:8" s="22" customFormat="1" ht="15" customHeight="1">
      <c r="A197" s="220"/>
      <c r="B197" s="23"/>
      <c r="C197" s="221"/>
      <c r="D197" s="222"/>
      <c r="E197" s="20"/>
      <c r="F197" s="21"/>
      <c r="G197" s="126"/>
      <c r="H197" s="127"/>
    </row>
    <row r="198" spans="1:8" s="22" customFormat="1" ht="15" customHeight="1">
      <c r="A198" s="220"/>
      <c r="B198" s="23"/>
      <c r="C198" s="221"/>
      <c r="D198" s="222"/>
      <c r="E198" s="20"/>
      <c r="F198" s="21"/>
      <c r="G198" s="126"/>
      <c r="H198" s="127"/>
    </row>
    <row r="199" spans="1:8" s="22" customFormat="1" ht="15" customHeight="1">
      <c r="A199" s="220"/>
      <c r="B199" s="23"/>
      <c r="C199" s="221"/>
      <c r="D199" s="222"/>
      <c r="E199" s="20"/>
      <c r="F199" s="21"/>
      <c r="G199" s="126"/>
      <c r="H199" s="127"/>
    </row>
    <row r="200" spans="1:8" s="22" customFormat="1" ht="15" customHeight="1">
      <c r="A200" s="220"/>
      <c r="B200" s="23"/>
      <c r="C200" s="221"/>
      <c r="D200" s="222"/>
      <c r="E200" s="20"/>
      <c r="F200" s="21"/>
      <c r="G200" s="126"/>
      <c r="H200" s="127"/>
    </row>
    <row r="201" spans="1:8" s="22" customFormat="1" ht="15" customHeight="1">
      <c r="A201" s="220"/>
      <c r="B201" s="23"/>
      <c r="C201" s="221"/>
      <c r="D201" s="222"/>
      <c r="E201" s="20"/>
      <c r="F201" s="21"/>
      <c r="G201" s="126"/>
      <c r="H201" s="127"/>
    </row>
    <row r="202" spans="1:8" s="22" customFormat="1" ht="15" customHeight="1">
      <c r="A202" s="220"/>
      <c r="B202" s="23"/>
      <c r="C202" s="221"/>
      <c r="D202" s="222"/>
      <c r="E202" s="20"/>
      <c r="F202" s="21"/>
      <c r="G202" s="126"/>
      <c r="H202" s="127"/>
    </row>
    <row r="203" spans="1:8" s="22" customFormat="1" ht="15" customHeight="1">
      <c r="A203" s="220"/>
      <c r="B203" s="23"/>
      <c r="C203" s="221"/>
      <c r="D203" s="222"/>
      <c r="E203" s="20"/>
      <c r="F203" s="21"/>
      <c r="G203" s="126"/>
      <c r="H203" s="127"/>
    </row>
    <row r="204" spans="1:8" s="22" customFormat="1" ht="15" customHeight="1">
      <c r="A204" s="220"/>
      <c r="B204" s="23"/>
      <c r="C204" s="221"/>
      <c r="D204" s="222"/>
      <c r="E204" s="20"/>
      <c r="F204" s="21"/>
      <c r="G204" s="126"/>
      <c r="H204" s="127"/>
    </row>
    <row r="205" spans="1:8" s="22" customFormat="1" ht="15" customHeight="1">
      <c r="A205" s="220"/>
      <c r="B205" s="23"/>
      <c r="C205" s="221"/>
      <c r="D205" s="222"/>
      <c r="E205" s="20"/>
      <c r="F205" s="21"/>
      <c r="G205" s="126"/>
      <c r="H205" s="127"/>
    </row>
    <row r="206" spans="1:8" s="22" customFormat="1" ht="15" customHeight="1">
      <c r="A206" s="220"/>
      <c r="B206" s="23"/>
      <c r="C206" s="221"/>
      <c r="D206" s="222"/>
      <c r="E206" s="20"/>
      <c r="F206" s="21"/>
      <c r="G206" s="126"/>
      <c r="H206" s="127"/>
    </row>
    <row r="207" spans="1:8" s="22" customFormat="1" ht="15" customHeight="1">
      <c r="A207" s="220"/>
      <c r="B207" s="23"/>
      <c r="C207" s="221"/>
      <c r="D207" s="222"/>
      <c r="E207" s="20"/>
      <c r="F207" s="21"/>
      <c r="G207" s="126"/>
      <c r="H207" s="127"/>
    </row>
    <row r="208" spans="1:8" s="22" customFormat="1" ht="15" customHeight="1">
      <c r="A208" s="220"/>
      <c r="B208" s="23"/>
      <c r="C208" s="221"/>
      <c r="D208" s="222"/>
      <c r="E208" s="20"/>
      <c r="F208" s="21"/>
      <c r="G208" s="126"/>
      <c r="H208" s="127"/>
    </row>
    <row r="209" spans="1:8" s="22" customFormat="1" ht="15" customHeight="1">
      <c r="A209" s="220"/>
      <c r="B209" s="23"/>
      <c r="C209" s="221"/>
      <c r="D209" s="222"/>
      <c r="E209" s="20"/>
      <c r="F209" s="21"/>
      <c r="G209" s="126"/>
      <c r="H209" s="127"/>
    </row>
    <row r="210" spans="1:8" s="22" customFormat="1" ht="15" customHeight="1">
      <c r="A210" s="220"/>
      <c r="B210" s="23"/>
      <c r="C210" s="221"/>
      <c r="D210" s="222"/>
      <c r="E210" s="20"/>
      <c r="F210" s="21"/>
      <c r="G210" s="126"/>
      <c r="H210" s="127"/>
    </row>
    <row r="211" spans="1:8" s="22" customFormat="1" ht="15" customHeight="1">
      <c r="A211" s="220"/>
      <c r="B211" s="23"/>
      <c r="C211" s="221"/>
      <c r="D211" s="222"/>
      <c r="E211" s="20"/>
      <c r="F211" s="21"/>
      <c r="G211" s="126"/>
      <c r="H211" s="127"/>
    </row>
    <row r="212" spans="1:8" s="22" customFormat="1" ht="15" customHeight="1">
      <c r="A212" s="220"/>
      <c r="B212" s="23"/>
      <c r="C212" s="221"/>
      <c r="D212" s="222"/>
      <c r="E212" s="20"/>
      <c r="F212" s="21"/>
      <c r="G212" s="126"/>
      <c r="H212" s="127"/>
    </row>
    <row r="213" spans="1:8" s="22" customFormat="1" ht="15" customHeight="1">
      <c r="A213" s="220"/>
      <c r="B213" s="23"/>
      <c r="C213" s="221"/>
      <c r="D213" s="222"/>
      <c r="E213" s="20"/>
      <c r="F213" s="21"/>
      <c r="G213" s="126"/>
      <c r="H213" s="127"/>
    </row>
    <row r="214" spans="1:8" s="22" customFormat="1" ht="15" customHeight="1">
      <c r="A214" s="220"/>
      <c r="B214" s="23"/>
      <c r="C214" s="221"/>
      <c r="D214" s="222"/>
      <c r="E214" s="20"/>
      <c r="F214" s="21"/>
      <c r="G214" s="126"/>
      <c r="H214" s="127"/>
    </row>
    <row r="215" spans="1:8" s="22" customFormat="1" ht="15" customHeight="1">
      <c r="A215" s="220"/>
      <c r="B215" s="23"/>
      <c r="C215" s="221"/>
      <c r="D215" s="222"/>
      <c r="E215" s="20"/>
      <c r="F215" s="21"/>
      <c r="G215" s="126"/>
      <c r="H215" s="127"/>
    </row>
    <row r="216" spans="1:8" s="22" customFormat="1" ht="15" customHeight="1">
      <c r="A216" s="220"/>
      <c r="B216" s="23"/>
      <c r="C216" s="221"/>
      <c r="D216" s="222"/>
      <c r="E216" s="20"/>
      <c r="F216" s="21"/>
      <c r="G216" s="126"/>
      <c r="H216" s="127"/>
    </row>
    <row r="217" spans="1:8" s="22" customFormat="1" ht="15" customHeight="1">
      <c r="A217" s="220"/>
      <c r="B217" s="23"/>
      <c r="C217" s="221"/>
      <c r="D217" s="222"/>
      <c r="E217" s="20"/>
      <c r="F217" s="21"/>
      <c r="G217" s="126"/>
      <c r="H217" s="127"/>
    </row>
    <row r="218" spans="1:8" s="22" customFormat="1" ht="15" customHeight="1">
      <c r="A218" s="220"/>
      <c r="B218" s="23"/>
      <c r="C218" s="221"/>
      <c r="D218" s="222"/>
      <c r="E218" s="20"/>
      <c r="F218" s="21"/>
      <c r="G218" s="126"/>
      <c r="H218" s="127"/>
    </row>
    <row r="219" spans="1:8" s="22" customFormat="1" ht="15" customHeight="1">
      <c r="A219" s="220"/>
      <c r="B219" s="23"/>
      <c r="C219" s="221"/>
      <c r="D219" s="222"/>
      <c r="E219" s="20"/>
      <c r="F219" s="21"/>
      <c r="G219" s="126"/>
      <c r="H219" s="127"/>
    </row>
    <row r="220" spans="1:8" s="22" customFormat="1" ht="15" customHeight="1">
      <c r="A220" s="220"/>
      <c r="B220" s="23"/>
      <c r="C220" s="221"/>
      <c r="D220" s="222"/>
      <c r="E220" s="20"/>
      <c r="F220" s="21"/>
      <c r="G220" s="126"/>
      <c r="H220" s="127"/>
    </row>
    <row r="221" spans="1:8" s="22" customFormat="1" ht="15" customHeight="1">
      <c r="A221" s="220"/>
      <c r="B221" s="23"/>
      <c r="C221" s="221"/>
      <c r="D221" s="222"/>
      <c r="E221" s="20"/>
      <c r="F221" s="21"/>
      <c r="G221" s="126"/>
      <c r="H221" s="127"/>
    </row>
    <row r="222" spans="1:8" s="22" customFormat="1" ht="15" customHeight="1">
      <c r="A222" s="220"/>
      <c r="B222" s="23"/>
      <c r="C222" s="221"/>
      <c r="D222" s="222"/>
      <c r="E222" s="20"/>
      <c r="F222" s="21"/>
      <c r="G222" s="126"/>
      <c r="H222" s="127"/>
    </row>
    <row r="223" spans="1:8" s="22" customFormat="1" ht="15" customHeight="1">
      <c r="A223" s="220"/>
      <c r="B223" s="23"/>
      <c r="C223" s="221"/>
      <c r="D223" s="222"/>
      <c r="E223" s="20"/>
      <c r="F223" s="21"/>
      <c r="G223" s="126"/>
      <c r="H223" s="127"/>
    </row>
    <row r="224" spans="1:8" s="22" customFormat="1" ht="15" customHeight="1">
      <c r="A224" s="220"/>
      <c r="B224" s="23"/>
      <c r="C224" s="221"/>
      <c r="D224" s="222"/>
      <c r="E224" s="20"/>
      <c r="F224" s="21"/>
      <c r="G224" s="126"/>
      <c r="H224" s="127"/>
    </row>
    <row r="225" spans="1:8" s="22" customFormat="1" ht="15" customHeight="1">
      <c r="A225" s="220"/>
      <c r="B225" s="23"/>
      <c r="C225" s="221"/>
      <c r="D225" s="222"/>
      <c r="E225" s="20"/>
      <c r="F225" s="21"/>
      <c r="G225" s="126"/>
      <c r="H225" s="127"/>
    </row>
    <row r="226" spans="1:8" s="22" customFormat="1" ht="15" customHeight="1">
      <c r="A226" s="220"/>
      <c r="B226" s="23"/>
      <c r="C226" s="221"/>
      <c r="D226" s="222"/>
      <c r="E226" s="20"/>
      <c r="F226" s="21"/>
      <c r="G226" s="126"/>
      <c r="H226" s="127"/>
    </row>
    <row r="227" spans="1:8" s="22" customFormat="1" ht="15" customHeight="1">
      <c r="A227" s="220"/>
      <c r="B227" s="23"/>
      <c r="C227" s="221"/>
      <c r="D227" s="222"/>
      <c r="E227" s="20"/>
      <c r="F227" s="21"/>
      <c r="G227" s="126"/>
      <c r="H227" s="127"/>
    </row>
    <row r="228" spans="1:8" s="22" customFormat="1" ht="15" customHeight="1">
      <c r="A228" s="220"/>
      <c r="B228" s="23"/>
      <c r="C228" s="221"/>
      <c r="D228" s="222"/>
      <c r="E228" s="20"/>
      <c r="F228" s="21"/>
      <c r="G228" s="126"/>
      <c r="H228" s="127"/>
    </row>
    <row r="229" spans="1:8" s="22" customFormat="1" ht="15" customHeight="1">
      <c r="A229" s="220"/>
      <c r="B229" s="23"/>
      <c r="C229" s="221"/>
      <c r="D229" s="222"/>
      <c r="E229" s="20"/>
      <c r="F229" s="21"/>
      <c r="G229" s="126"/>
      <c r="H229" s="127"/>
    </row>
    <row r="230" spans="1:8" s="22" customFormat="1" ht="15" customHeight="1">
      <c r="A230" s="220"/>
      <c r="B230" s="23"/>
      <c r="C230" s="221"/>
      <c r="D230" s="222"/>
      <c r="E230" s="20"/>
      <c r="F230" s="21"/>
      <c r="G230" s="126"/>
      <c r="H230" s="127"/>
    </row>
    <row r="231" spans="1:8" s="22" customFormat="1" ht="15" customHeight="1">
      <c r="A231" s="220"/>
      <c r="B231" s="23"/>
      <c r="C231" s="221"/>
      <c r="D231" s="222"/>
      <c r="E231" s="20"/>
      <c r="F231" s="21"/>
      <c r="G231" s="126"/>
      <c r="H231" s="127"/>
    </row>
    <row r="232" spans="1:8" s="22" customFormat="1" ht="15" customHeight="1">
      <c r="A232" s="220"/>
      <c r="B232" s="23"/>
      <c r="C232" s="221"/>
      <c r="D232" s="222"/>
      <c r="E232" s="20"/>
      <c r="F232" s="21"/>
      <c r="G232" s="126"/>
      <c r="H232" s="127"/>
    </row>
    <row r="233" spans="1:8" s="22" customFormat="1" ht="15" customHeight="1">
      <c r="A233" s="220"/>
      <c r="B233" s="23"/>
      <c r="C233" s="221"/>
      <c r="D233" s="222"/>
      <c r="E233" s="20"/>
      <c r="F233" s="21"/>
      <c r="G233" s="126"/>
      <c r="H233" s="127"/>
    </row>
    <row r="234" spans="1:8" s="22" customFormat="1" ht="15" customHeight="1">
      <c r="A234" s="220"/>
      <c r="B234" s="23"/>
      <c r="C234" s="221"/>
      <c r="D234" s="222"/>
      <c r="E234" s="20"/>
      <c r="F234" s="21"/>
      <c r="G234" s="126"/>
      <c r="H234" s="127"/>
    </row>
    <row r="235" spans="1:8" s="22" customFormat="1" ht="15" customHeight="1">
      <c r="A235" s="220"/>
      <c r="B235" s="23"/>
      <c r="C235" s="221"/>
      <c r="D235" s="222"/>
      <c r="E235" s="20"/>
      <c r="F235" s="21"/>
      <c r="G235" s="126"/>
      <c r="H235" s="127"/>
    </row>
    <row r="236" spans="1:8" s="22" customFormat="1" ht="15" customHeight="1">
      <c r="A236" s="220"/>
      <c r="B236" s="23"/>
      <c r="C236" s="221"/>
      <c r="D236" s="222"/>
      <c r="E236" s="20"/>
      <c r="F236" s="21"/>
      <c r="G236" s="126"/>
      <c r="H236" s="127"/>
    </row>
    <row r="237" spans="1:8" s="22" customFormat="1" ht="15" customHeight="1">
      <c r="A237" s="220"/>
      <c r="B237" s="23"/>
      <c r="C237" s="221"/>
      <c r="D237" s="222"/>
      <c r="E237" s="20"/>
      <c r="F237" s="21"/>
      <c r="G237" s="126"/>
      <c r="H237" s="127"/>
    </row>
    <row r="238" spans="1:8" s="22" customFormat="1" ht="15" customHeight="1">
      <c r="A238" s="220"/>
      <c r="B238" s="23"/>
      <c r="C238" s="221"/>
      <c r="D238" s="222"/>
      <c r="E238" s="20"/>
      <c r="F238" s="21"/>
      <c r="G238" s="126"/>
      <c r="H238" s="127"/>
    </row>
    <row r="239" spans="1:8" s="22" customFormat="1" ht="15" customHeight="1">
      <c r="A239" s="220"/>
      <c r="B239" s="23"/>
      <c r="C239" s="221"/>
      <c r="D239" s="222"/>
      <c r="E239" s="20"/>
      <c r="F239" s="21"/>
      <c r="G239" s="126"/>
      <c r="H239" s="127"/>
    </row>
    <row r="240" spans="1:8" s="22" customFormat="1" ht="15" customHeight="1">
      <c r="A240" s="220"/>
      <c r="B240" s="23"/>
      <c r="C240" s="221"/>
      <c r="D240" s="222"/>
      <c r="E240" s="20"/>
      <c r="F240" s="21"/>
      <c r="G240" s="126"/>
      <c r="H240" s="127"/>
    </row>
    <row r="241" spans="1:8" s="22" customFormat="1" ht="15" customHeight="1">
      <c r="A241" s="220"/>
      <c r="B241" s="23"/>
      <c r="C241" s="221"/>
      <c r="D241" s="222"/>
      <c r="E241" s="20"/>
      <c r="F241" s="21"/>
      <c r="G241" s="126"/>
      <c r="H241" s="127"/>
    </row>
    <row r="242" spans="1:8" s="22" customFormat="1" ht="15" customHeight="1">
      <c r="A242" s="220"/>
      <c r="B242" s="23"/>
      <c r="C242" s="221"/>
      <c r="D242" s="222"/>
      <c r="E242" s="20"/>
      <c r="F242" s="21"/>
      <c r="G242" s="126"/>
      <c r="H242" s="127"/>
    </row>
    <row r="243" spans="1:8" s="22" customFormat="1" ht="15" customHeight="1">
      <c r="A243" s="220"/>
      <c r="B243" s="23"/>
      <c r="C243" s="221"/>
      <c r="D243" s="222"/>
      <c r="E243" s="20"/>
      <c r="F243" s="21"/>
      <c r="G243" s="126"/>
      <c r="H243" s="127"/>
    </row>
    <row r="244" spans="1:8" s="22" customFormat="1" ht="15" customHeight="1">
      <c r="A244" s="220"/>
      <c r="B244" s="23"/>
      <c r="C244" s="221"/>
      <c r="D244" s="222"/>
      <c r="E244" s="20"/>
      <c r="F244" s="21"/>
      <c r="G244" s="126"/>
      <c r="H244" s="127"/>
    </row>
    <row r="245" spans="1:8" s="22" customFormat="1" ht="15" customHeight="1">
      <c r="A245" s="220"/>
      <c r="B245" s="23"/>
      <c r="C245" s="221"/>
      <c r="D245" s="222"/>
      <c r="E245" s="20"/>
      <c r="F245" s="21"/>
      <c r="G245" s="126"/>
      <c r="H245" s="127"/>
    </row>
    <row r="246" spans="1:8" s="22" customFormat="1" ht="15" customHeight="1">
      <c r="A246" s="220"/>
      <c r="B246" s="23"/>
      <c r="C246" s="221"/>
      <c r="D246" s="222"/>
      <c r="E246" s="20"/>
      <c r="F246" s="21"/>
      <c r="G246" s="126"/>
      <c r="H246" s="127"/>
    </row>
    <row r="247" spans="1:8" s="22" customFormat="1" ht="15" customHeight="1">
      <c r="A247" s="220"/>
      <c r="B247" s="23"/>
      <c r="C247" s="221"/>
      <c r="D247" s="222"/>
      <c r="E247" s="20"/>
      <c r="F247" s="21"/>
      <c r="G247" s="126"/>
      <c r="H247" s="127"/>
    </row>
    <row r="248" spans="1:8" s="22" customFormat="1" ht="15" customHeight="1">
      <c r="A248" s="220"/>
      <c r="B248" s="23"/>
      <c r="C248" s="221"/>
      <c r="D248" s="222"/>
      <c r="E248" s="20"/>
      <c r="F248" s="21"/>
      <c r="G248" s="126"/>
      <c r="H248" s="127"/>
    </row>
    <row r="249" spans="1:8" s="22" customFormat="1" ht="15" customHeight="1">
      <c r="A249" s="220"/>
      <c r="B249" s="23"/>
      <c r="C249" s="221"/>
      <c r="D249" s="222"/>
      <c r="E249" s="20"/>
      <c r="F249" s="21"/>
      <c r="G249" s="126"/>
      <c r="H249" s="127"/>
    </row>
    <row r="250" spans="1:8" s="22" customFormat="1" ht="15" customHeight="1">
      <c r="A250" s="220"/>
      <c r="B250" s="23"/>
      <c r="C250" s="221"/>
      <c r="D250" s="222"/>
      <c r="E250" s="20"/>
      <c r="F250" s="21"/>
      <c r="G250" s="126"/>
      <c r="H250" s="127"/>
    </row>
    <row r="251" spans="1:8" s="22" customFormat="1" ht="15" customHeight="1">
      <c r="A251" s="220"/>
      <c r="B251" s="23"/>
      <c r="C251" s="221"/>
      <c r="D251" s="222"/>
      <c r="E251" s="20"/>
      <c r="F251" s="21"/>
      <c r="G251" s="126"/>
      <c r="H251" s="127"/>
    </row>
    <row r="252" spans="1:8" s="22" customFormat="1" ht="15" customHeight="1">
      <c r="A252" s="220"/>
      <c r="B252" s="23"/>
      <c r="C252" s="221"/>
      <c r="D252" s="222"/>
      <c r="E252" s="20"/>
      <c r="F252" s="21"/>
      <c r="G252" s="126"/>
      <c r="H252" s="127"/>
    </row>
    <row r="253" spans="1:8" s="22" customFormat="1" ht="15" customHeight="1">
      <c r="A253" s="220"/>
      <c r="B253" s="23"/>
      <c r="C253" s="221"/>
      <c r="D253" s="222"/>
      <c r="E253" s="20"/>
      <c r="F253" s="21"/>
      <c r="G253" s="126"/>
      <c r="H253" s="127"/>
    </row>
    <row r="254" spans="1:8" s="22" customFormat="1" ht="15" customHeight="1">
      <c r="A254" s="220"/>
      <c r="B254" s="23"/>
      <c r="C254" s="221"/>
      <c r="D254" s="222"/>
      <c r="E254" s="20"/>
      <c r="F254" s="21"/>
      <c r="G254" s="126"/>
      <c r="H254" s="127"/>
    </row>
    <row r="255" spans="1:8" s="22" customFormat="1" ht="15" customHeight="1">
      <c r="A255" s="220"/>
      <c r="B255" s="23"/>
      <c r="C255" s="221"/>
      <c r="D255" s="222"/>
      <c r="E255" s="20"/>
      <c r="F255" s="21"/>
      <c r="G255" s="126"/>
      <c r="H255" s="127"/>
    </row>
    <row r="256" spans="1:8" s="22" customFormat="1" ht="15" customHeight="1">
      <c r="A256" s="220"/>
      <c r="B256" s="23"/>
      <c r="C256" s="221"/>
      <c r="D256" s="222"/>
      <c r="E256" s="20"/>
      <c r="F256" s="21"/>
      <c r="G256" s="126"/>
      <c r="H256" s="127"/>
    </row>
    <row r="257" spans="1:8" s="22" customFormat="1" ht="15" customHeight="1">
      <c r="A257" s="220"/>
      <c r="B257" s="23"/>
      <c r="C257" s="221"/>
      <c r="D257" s="222"/>
      <c r="E257" s="20"/>
      <c r="F257" s="21"/>
      <c r="G257" s="126"/>
      <c r="H257" s="127"/>
    </row>
    <row r="258" spans="1:8" s="22" customFormat="1" ht="15" customHeight="1">
      <c r="A258" s="220"/>
      <c r="B258" s="23"/>
      <c r="C258" s="221"/>
      <c r="D258" s="222"/>
      <c r="E258" s="20"/>
      <c r="F258" s="21"/>
      <c r="G258" s="126"/>
      <c r="H258" s="127"/>
    </row>
    <row r="259" spans="1:8" s="22" customFormat="1" ht="15" customHeight="1">
      <c r="A259" s="220"/>
      <c r="B259" s="23"/>
      <c r="C259" s="221"/>
      <c r="D259" s="222"/>
      <c r="E259" s="20"/>
      <c r="F259" s="21"/>
      <c r="G259" s="126"/>
      <c r="H259" s="127"/>
    </row>
    <row r="260" spans="1:8" s="22" customFormat="1" ht="15" customHeight="1">
      <c r="A260" s="220"/>
      <c r="B260" s="23"/>
      <c r="C260" s="221"/>
      <c r="D260" s="222"/>
      <c r="E260" s="20"/>
      <c r="F260" s="21"/>
      <c r="G260" s="126"/>
      <c r="H260" s="127"/>
    </row>
    <row r="261" spans="1:8" s="22" customFormat="1" ht="15" customHeight="1">
      <c r="A261" s="220"/>
      <c r="B261" s="23"/>
      <c r="C261" s="221"/>
      <c r="D261" s="222"/>
      <c r="E261" s="20"/>
      <c r="F261" s="21"/>
      <c r="G261" s="126"/>
      <c r="H261" s="127"/>
    </row>
    <row r="262" spans="1:8" s="22" customFormat="1" ht="15" customHeight="1">
      <c r="A262" s="220"/>
      <c r="B262" s="23"/>
      <c r="C262" s="221"/>
      <c r="D262" s="222"/>
      <c r="E262" s="20"/>
      <c r="F262" s="21"/>
      <c r="G262" s="126"/>
      <c r="H262" s="127"/>
    </row>
    <row r="263" spans="1:8" s="22" customFormat="1" ht="15" customHeight="1">
      <c r="A263" s="220"/>
      <c r="B263" s="23"/>
      <c r="C263" s="221"/>
      <c r="D263" s="222"/>
      <c r="E263" s="20"/>
      <c r="F263" s="21"/>
      <c r="G263" s="126"/>
      <c r="H263" s="127"/>
    </row>
    <row r="264" spans="1:8" s="22" customFormat="1" ht="15" customHeight="1">
      <c r="A264" s="220"/>
      <c r="B264" s="23"/>
      <c r="C264" s="221"/>
      <c r="D264" s="222"/>
      <c r="E264" s="20"/>
      <c r="F264" s="21"/>
      <c r="G264" s="126"/>
      <c r="H264" s="127"/>
    </row>
    <row r="265" spans="1:8" s="22" customFormat="1" ht="15" customHeight="1">
      <c r="A265" s="220"/>
      <c r="B265" s="23"/>
      <c r="C265" s="221"/>
      <c r="D265" s="222"/>
      <c r="E265" s="20"/>
      <c r="F265" s="21"/>
      <c r="G265" s="126"/>
      <c r="H265" s="127"/>
    </row>
    <row r="266" spans="1:8" s="22" customFormat="1" ht="15" customHeight="1">
      <c r="A266" s="220"/>
      <c r="B266" s="23"/>
      <c r="C266" s="221"/>
      <c r="D266" s="222"/>
      <c r="E266" s="20"/>
      <c r="F266" s="21"/>
      <c r="G266" s="126"/>
      <c r="H266" s="127"/>
    </row>
    <row r="267" spans="1:8" s="22" customFormat="1" ht="15" customHeight="1">
      <c r="A267" s="220"/>
      <c r="B267" s="23"/>
      <c r="C267" s="221"/>
      <c r="D267" s="222"/>
      <c r="E267" s="20"/>
      <c r="F267" s="21"/>
      <c r="G267" s="126"/>
      <c r="H267" s="127"/>
    </row>
    <row r="268" spans="1:8" s="22" customFormat="1" ht="15" customHeight="1">
      <c r="A268" s="220"/>
      <c r="B268" s="23"/>
      <c r="C268" s="221"/>
      <c r="D268" s="222"/>
      <c r="E268" s="20"/>
      <c r="F268" s="21"/>
      <c r="G268" s="126"/>
      <c r="H268" s="127"/>
    </row>
    <row r="269" spans="1:8" s="22" customFormat="1" ht="15" customHeight="1">
      <c r="A269" s="220"/>
      <c r="B269" s="23"/>
      <c r="C269" s="221"/>
      <c r="D269" s="222"/>
      <c r="E269" s="20"/>
      <c r="F269" s="21"/>
      <c r="G269" s="126"/>
      <c r="H269" s="127"/>
    </row>
    <row r="270" spans="1:8" s="22" customFormat="1" ht="15" customHeight="1">
      <c r="A270" s="220"/>
      <c r="B270" s="23"/>
      <c r="C270" s="221"/>
      <c r="D270" s="222"/>
      <c r="E270" s="20"/>
      <c r="F270" s="21"/>
      <c r="G270" s="126"/>
      <c r="H270" s="127"/>
    </row>
    <row r="271" spans="1:8" s="22" customFormat="1" ht="15" customHeight="1">
      <c r="A271" s="220"/>
      <c r="B271" s="23"/>
      <c r="C271" s="221"/>
      <c r="D271" s="222"/>
      <c r="E271" s="20"/>
      <c r="F271" s="21"/>
      <c r="G271" s="126"/>
      <c r="H271" s="127"/>
    </row>
    <row r="272" spans="1:8" s="22" customFormat="1" ht="15" customHeight="1">
      <c r="A272" s="220"/>
      <c r="B272" s="23"/>
      <c r="C272" s="221"/>
      <c r="D272" s="222"/>
      <c r="E272" s="20"/>
      <c r="F272" s="21"/>
      <c r="G272" s="126"/>
      <c r="H272" s="127"/>
    </row>
    <row r="273" spans="1:8" s="22" customFormat="1" ht="15" customHeight="1">
      <c r="A273" s="220"/>
      <c r="B273" s="23"/>
      <c r="C273" s="221"/>
      <c r="D273" s="222"/>
      <c r="E273" s="20"/>
      <c r="F273" s="21"/>
      <c r="G273" s="126"/>
      <c r="H273" s="127"/>
    </row>
    <row r="274" spans="1:8" s="22" customFormat="1" ht="15" customHeight="1">
      <c r="A274" s="220"/>
      <c r="B274" s="23"/>
      <c r="C274" s="221"/>
      <c r="D274" s="222"/>
      <c r="E274" s="20"/>
      <c r="F274" s="21"/>
      <c r="G274" s="126"/>
      <c r="H274" s="127"/>
    </row>
    <row r="275" spans="1:8" s="22" customFormat="1" ht="15" customHeight="1">
      <c r="A275" s="220"/>
      <c r="B275" s="23"/>
      <c r="C275" s="221"/>
      <c r="D275" s="222"/>
      <c r="E275" s="20"/>
      <c r="F275" s="21"/>
      <c r="G275" s="126"/>
      <c r="H275" s="127"/>
    </row>
    <row r="276" spans="1:8" s="22" customFormat="1" ht="15" customHeight="1">
      <c r="A276" s="220"/>
      <c r="B276" s="23"/>
      <c r="C276" s="221"/>
      <c r="D276" s="222"/>
      <c r="E276" s="20"/>
      <c r="F276" s="21"/>
      <c r="G276" s="126"/>
      <c r="H276" s="127"/>
    </row>
    <row r="277" spans="1:8" s="22" customFormat="1" ht="15" customHeight="1">
      <c r="A277" s="220"/>
      <c r="B277" s="23"/>
      <c r="C277" s="221"/>
      <c r="D277" s="222"/>
      <c r="E277" s="20"/>
      <c r="F277" s="21"/>
      <c r="G277" s="126"/>
      <c r="H277" s="127"/>
    </row>
    <row r="278" spans="1:8" s="22" customFormat="1" ht="15" customHeight="1">
      <c r="A278" s="220"/>
      <c r="B278" s="23"/>
      <c r="C278" s="221"/>
      <c r="D278" s="222"/>
      <c r="E278" s="20"/>
      <c r="F278" s="21"/>
      <c r="G278" s="126"/>
      <c r="H278" s="127"/>
    </row>
    <row r="279" spans="1:8" s="22" customFormat="1" ht="15" customHeight="1">
      <c r="A279" s="220"/>
      <c r="B279" s="23"/>
      <c r="C279" s="221"/>
      <c r="D279" s="222"/>
      <c r="E279" s="20"/>
      <c r="F279" s="21"/>
      <c r="G279" s="126"/>
      <c r="H279" s="127"/>
    </row>
    <row r="280" spans="1:8" s="22" customFormat="1" ht="15" customHeight="1">
      <c r="A280" s="220"/>
      <c r="B280" s="23"/>
      <c r="C280" s="221"/>
      <c r="D280" s="222"/>
      <c r="E280" s="20"/>
      <c r="F280" s="21"/>
      <c r="G280" s="126"/>
      <c r="H280" s="127"/>
    </row>
    <row r="281" spans="1:8" s="22" customFormat="1" ht="15" customHeight="1">
      <c r="A281" s="220"/>
      <c r="B281" s="23"/>
      <c r="C281" s="221"/>
      <c r="D281" s="222"/>
      <c r="E281" s="20"/>
      <c r="F281" s="21"/>
      <c r="G281" s="126"/>
      <c r="H281" s="127"/>
    </row>
    <row r="282" spans="1:8" s="22" customFormat="1" ht="15" customHeight="1">
      <c r="A282" s="220"/>
      <c r="B282" s="23"/>
      <c r="C282" s="221"/>
      <c r="D282" s="222"/>
      <c r="E282" s="20"/>
      <c r="F282" s="21"/>
      <c r="G282" s="126"/>
      <c r="H282" s="127"/>
    </row>
    <row r="283" spans="1:8" s="22" customFormat="1" ht="15" customHeight="1">
      <c r="A283" s="220"/>
      <c r="B283" s="23"/>
      <c r="C283" s="221"/>
      <c r="D283" s="222"/>
      <c r="E283" s="20"/>
      <c r="F283" s="21"/>
      <c r="G283" s="126"/>
      <c r="H283" s="127"/>
    </row>
    <row r="284" spans="1:8" s="22" customFormat="1" ht="15" customHeight="1">
      <c r="A284" s="220"/>
      <c r="B284" s="23"/>
      <c r="C284" s="221"/>
      <c r="D284" s="222"/>
      <c r="E284" s="20"/>
      <c r="F284" s="21"/>
      <c r="G284" s="126"/>
      <c r="H284" s="127"/>
    </row>
    <row r="285" spans="1:8" s="22" customFormat="1" ht="15" customHeight="1">
      <c r="A285" s="220"/>
      <c r="B285" s="23"/>
      <c r="C285" s="221"/>
      <c r="D285" s="222"/>
      <c r="E285" s="20"/>
      <c r="F285" s="21"/>
      <c r="G285" s="126"/>
      <c r="H285" s="127"/>
    </row>
    <row r="286" spans="1:8" s="22" customFormat="1" ht="15" customHeight="1">
      <c r="A286" s="220"/>
      <c r="B286" s="23"/>
      <c r="C286" s="221"/>
      <c r="D286" s="222"/>
      <c r="E286" s="20"/>
      <c r="F286" s="21"/>
      <c r="G286" s="126"/>
      <c r="H286" s="127"/>
    </row>
    <row r="287" spans="1:8" s="22" customFormat="1" ht="15" customHeight="1">
      <c r="A287" s="220"/>
      <c r="B287" s="23"/>
      <c r="C287" s="221"/>
      <c r="D287" s="222"/>
      <c r="E287" s="20"/>
      <c r="F287" s="21"/>
      <c r="G287" s="126"/>
      <c r="H287" s="127"/>
    </row>
    <row r="288" spans="1:8" s="22" customFormat="1" ht="15" customHeight="1">
      <c r="A288" s="220"/>
      <c r="B288" s="23"/>
      <c r="C288" s="221"/>
      <c r="D288" s="222"/>
      <c r="E288" s="20"/>
      <c r="F288" s="21"/>
      <c r="G288" s="126"/>
      <c r="H288" s="127"/>
    </row>
    <row r="289" spans="1:8" s="22" customFormat="1" ht="15" customHeight="1">
      <c r="A289" s="220"/>
      <c r="B289" s="23"/>
      <c r="C289" s="221"/>
      <c r="D289" s="222"/>
      <c r="E289" s="20"/>
      <c r="F289" s="21"/>
      <c r="G289" s="126"/>
      <c r="H289" s="127"/>
    </row>
    <row r="290" spans="1:8" s="22" customFormat="1" ht="15" customHeight="1">
      <c r="A290" s="220"/>
      <c r="B290" s="23"/>
      <c r="C290" s="221"/>
      <c r="D290" s="222"/>
      <c r="E290" s="20"/>
      <c r="F290" s="21"/>
      <c r="G290" s="126"/>
      <c r="H290" s="127"/>
    </row>
    <row r="291" spans="1:8" s="22" customFormat="1" ht="15" customHeight="1">
      <c r="A291" s="220"/>
      <c r="B291" s="23"/>
      <c r="C291" s="221"/>
      <c r="D291" s="222"/>
      <c r="E291" s="20"/>
      <c r="F291" s="21"/>
      <c r="G291" s="126"/>
      <c r="H291" s="127"/>
    </row>
    <row r="292" spans="1:8" s="22" customFormat="1" ht="15" customHeight="1">
      <c r="A292" s="220"/>
      <c r="B292" s="23"/>
      <c r="C292" s="221"/>
      <c r="D292" s="222"/>
      <c r="E292" s="20"/>
      <c r="F292" s="21"/>
      <c r="G292" s="126"/>
      <c r="H292" s="127"/>
    </row>
    <row r="293" spans="1:8" s="22" customFormat="1" ht="15" customHeight="1">
      <c r="A293" s="220"/>
      <c r="B293" s="23"/>
      <c r="C293" s="221"/>
      <c r="D293" s="222"/>
      <c r="E293" s="20"/>
      <c r="F293" s="21"/>
      <c r="G293" s="126"/>
      <c r="H293" s="127"/>
    </row>
    <row r="294" spans="1:8" s="22" customFormat="1" ht="15" customHeight="1">
      <c r="A294" s="220"/>
      <c r="B294" s="23"/>
      <c r="C294" s="221"/>
      <c r="D294" s="222"/>
      <c r="E294" s="20"/>
      <c r="F294" s="21"/>
      <c r="G294" s="126"/>
      <c r="H294" s="127"/>
    </row>
    <row r="295" spans="1:8" s="22" customFormat="1" ht="15" customHeight="1">
      <c r="A295" s="220"/>
      <c r="B295" s="23"/>
      <c r="C295" s="221"/>
      <c r="D295" s="222"/>
      <c r="E295" s="20"/>
      <c r="F295" s="21"/>
      <c r="G295" s="126"/>
      <c r="H295" s="127"/>
    </row>
    <row r="296" spans="1:8" s="22" customFormat="1" ht="15" customHeight="1">
      <c r="A296" s="220"/>
      <c r="B296" s="23"/>
      <c r="C296" s="221"/>
      <c r="D296" s="222"/>
      <c r="E296" s="20"/>
      <c r="F296" s="21"/>
      <c r="G296" s="126"/>
      <c r="H296" s="127"/>
    </row>
    <row r="297" spans="1:8" s="22" customFormat="1" ht="15" customHeight="1">
      <c r="A297" s="220"/>
      <c r="B297" s="23"/>
      <c r="C297" s="221"/>
      <c r="D297" s="222"/>
      <c r="E297" s="20"/>
      <c r="F297" s="21"/>
      <c r="G297" s="126"/>
      <c r="H297" s="127"/>
    </row>
    <row r="298" spans="1:8" s="22" customFormat="1" ht="15" customHeight="1">
      <c r="A298" s="220"/>
      <c r="B298" s="23"/>
      <c r="C298" s="221"/>
      <c r="D298" s="222"/>
      <c r="E298" s="20"/>
      <c r="F298" s="21"/>
      <c r="G298" s="126"/>
      <c r="H298" s="127"/>
    </row>
    <row r="299" spans="1:8" s="22" customFormat="1" ht="15" customHeight="1">
      <c r="A299" s="220"/>
      <c r="B299" s="23"/>
      <c r="C299" s="221"/>
      <c r="D299" s="222"/>
      <c r="E299" s="20"/>
      <c r="F299" s="21"/>
      <c r="G299" s="126"/>
      <c r="H299" s="127"/>
    </row>
    <row r="300" spans="1:8" s="22" customFormat="1" ht="15" customHeight="1">
      <c r="A300" s="220"/>
      <c r="B300" s="23"/>
      <c r="C300" s="221"/>
      <c r="D300" s="222"/>
      <c r="E300" s="20"/>
      <c r="F300" s="21"/>
      <c r="G300" s="126"/>
      <c r="H300" s="127"/>
    </row>
    <row r="301" spans="1:8" s="22" customFormat="1" ht="15" customHeight="1">
      <c r="A301" s="220"/>
      <c r="B301" s="23"/>
      <c r="C301" s="221"/>
      <c r="D301" s="222"/>
      <c r="E301" s="20"/>
      <c r="F301" s="21"/>
      <c r="G301" s="126"/>
      <c r="H301" s="127"/>
    </row>
    <row r="302" spans="1:8" s="22" customFormat="1" ht="15" customHeight="1">
      <c r="A302" s="220"/>
      <c r="B302" s="23"/>
      <c r="C302" s="221"/>
      <c r="D302" s="222"/>
      <c r="E302" s="20"/>
      <c r="F302" s="21"/>
      <c r="G302" s="126"/>
      <c r="H302" s="127"/>
    </row>
    <row r="303" spans="1:8" s="22" customFormat="1" ht="15" customHeight="1">
      <c r="A303" s="220"/>
      <c r="B303" s="23"/>
      <c r="C303" s="221"/>
      <c r="D303" s="222"/>
      <c r="E303" s="20"/>
      <c r="F303" s="21"/>
      <c r="G303" s="126"/>
      <c r="H303" s="127"/>
    </row>
    <row r="304" spans="1:8" s="22" customFormat="1" ht="15" customHeight="1">
      <c r="A304" s="220"/>
      <c r="B304" s="23"/>
      <c r="C304" s="221"/>
      <c r="D304" s="222"/>
      <c r="E304" s="20"/>
      <c r="F304" s="21"/>
      <c r="G304" s="126"/>
      <c r="H304" s="127"/>
    </row>
    <row r="305" spans="1:8" s="22" customFormat="1" ht="15" customHeight="1">
      <c r="A305" s="220"/>
      <c r="B305" s="23"/>
      <c r="C305" s="221"/>
      <c r="D305" s="222"/>
      <c r="E305" s="20"/>
      <c r="F305" s="21"/>
      <c r="G305" s="126"/>
      <c r="H305" s="127"/>
    </row>
    <row r="306" spans="1:8" s="22" customFormat="1" ht="15" customHeight="1">
      <c r="A306" s="220"/>
      <c r="B306" s="23"/>
      <c r="C306" s="221"/>
      <c r="D306" s="222"/>
      <c r="E306" s="20"/>
      <c r="F306" s="21"/>
      <c r="G306" s="126"/>
      <c r="H306" s="127"/>
    </row>
    <row r="307" spans="1:8" s="22" customFormat="1" ht="15" customHeight="1">
      <c r="A307" s="220"/>
      <c r="B307" s="23"/>
      <c r="C307" s="221"/>
      <c r="D307" s="222"/>
      <c r="E307" s="20"/>
      <c r="F307" s="21"/>
      <c r="G307" s="126"/>
      <c r="H307" s="127"/>
    </row>
    <row r="308" spans="1:8" s="22" customFormat="1" ht="15" customHeight="1">
      <c r="A308" s="220"/>
      <c r="B308" s="23"/>
      <c r="C308" s="221"/>
      <c r="D308" s="222"/>
      <c r="E308" s="20"/>
      <c r="F308" s="21"/>
      <c r="G308" s="126"/>
      <c r="H308" s="127"/>
    </row>
    <row r="309" spans="1:8" s="22" customFormat="1" ht="15" customHeight="1">
      <c r="A309" s="220"/>
      <c r="B309" s="23"/>
      <c r="C309" s="221"/>
      <c r="D309" s="222"/>
      <c r="E309" s="20"/>
      <c r="F309" s="21"/>
      <c r="G309" s="126"/>
      <c r="H309" s="127"/>
    </row>
    <row r="310" spans="1:8" s="22" customFormat="1" ht="15" customHeight="1">
      <c r="A310" s="220"/>
      <c r="B310" s="23"/>
      <c r="C310" s="221"/>
      <c r="D310" s="222"/>
      <c r="E310" s="20"/>
      <c r="F310" s="21"/>
      <c r="G310" s="126"/>
      <c r="H310" s="127"/>
    </row>
    <row r="311" spans="1:8" s="22" customFormat="1" ht="15" customHeight="1">
      <c r="A311" s="220"/>
      <c r="B311" s="23"/>
      <c r="C311" s="221"/>
      <c r="D311" s="222"/>
      <c r="E311" s="20"/>
      <c r="F311" s="21"/>
      <c r="G311" s="126"/>
      <c r="H311" s="127"/>
    </row>
    <row r="312" spans="1:8" s="22" customFormat="1" ht="15" customHeight="1">
      <c r="A312" s="220"/>
      <c r="B312" s="23"/>
      <c r="C312" s="221"/>
      <c r="D312" s="222"/>
      <c r="E312" s="20"/>
      <c r="F312" s="21"/>
      <c r="G312" s="126"/>
      <c r="H312" s="127"/>
    </row>
    <row r="313" spans="1:8" s="22" customFormat="1" ht="15" customHeight="1">
      <c r="A313" s="220"/>
      <c r="B313" s="23"/>
      <c r="C313" s="221"/>
      <c r="D313" s="222"/>
      <c r="E313" s="20"/>
      <c r="F313" s="21"/>
      <c r="G313" s="126"/>
      <c r="H313" s="127"/>
    </row>
    <row r="314" spans="1:8" s="22" customFormat="1" ht="15" customHeight="1">
      <c r="A314" s="220"/>
      <c r="B314" s="23"/>
      <c r="C314" s="221"/>
      <c r="D314" s="222"/>
      <c r="E314" s="20"/>
      <c r="F314" s="21"/>
      <c r="G314" s="126"/>
      <c r="H314" s="127"/>
    </row>
    <row r="315" spans="1:8" s="22" customFormat="1" ht="15" customHeight="1">
      <c r="A315" s="220"/>
      <c r="B315" s="23"/>
      <c r="C315" s="221"/>
      <c r="D315" s="222"/>
      <c r="E315" s="20"/>
      <c r="F315" s="21"/>
      <c r="G315" s="126"/>
      <c r="H315" s="127"/>
    </row>
    <row r="316" spans="1:8" s="22" customFormat="1" ht="15" customHeight="1">
      <c r="A316" s="220"/>
      <c r="B316" s="23"/>
      <c r="C316" s="221"/>
      <c r="D316" s="222"/>
      <c r="E316" s="20"/>
      <c r="F316" s="21"/>
      <c r="G316" s="126"/>
      <c r="H316" s="127"/>
    </row>
    <row r="317" spans="1:8" s="22" customFormat="1" ht="15" customHeight="1">
      <c r="A317" s="220"/>
      <c r="B317" s="23"/>
      <c r="C317" s="221"/>
      <c r="D317" s="222"/>
      <c r="E317" s="20"/>
      <c r="F317" s="21"/>
      <c r="G317" s="126"/>
      <c r="H317" s="127"/>
    </row>
    <row r="318" spans="1:8" s="22" customFormat="1" ht="15" customHeight="1">
      <c r="A318" s="220"/>
      <c r="B318" s="23"/>
      <c r="C318" s="221"/>
      <c r="D318" s="222"/>
      <c r="E318" s="20"/>
      <c r="F318" s="21"/>
      <c r="G318" s="126"/>
      <c r="H318" s="127"/>
    </row>
    <row r="319" spans="1:8" s="22" customFormat="1" ht="15" customHeight="1">
      <c r="A319" s="220"/>
      <c r="B319" s="23"/>
      <c r="C319" s="221"/>
      <c r="D319" s="222"/>
      <c r="E319" s="20"/>
      <c r="F319" s="21"/>
      <c r="G319" s="126"/>
      <c r="H319" s="127"/>
    </row>
    <row r="320" spans="1:8" s="22" customFormat="1" ht="15" customHeight="1">
      <c r="A320" s="220"/>
      <c r="B320" s="23"/>
      <c r="C320" s="221"/>
      <c r="D320" s="222"/>
      <c r="E320" s="20"/>
      <c r="F320" s="21"/>
      <c r="G320" s="126"/>
      <c r="H320" s="127"/>
    </row>
    <row r="321" spans="1:8" s="22" customFormat="1" ht="15" customHeight="1">
      <c r="A321" s="220"/>
      <c r="B321" s="23"/>
      <c r="C321" s="221"/>
      <c r="D321" s="222"/>
      <c r="E321" s="20"/>
      <c r="F321" s="21"/>
      <c r="G321" s="126"/>
      <c r="H321" s="127"/>
    </row>
    <row r="322" spans="1:8" s="22" customFormat="1" ht="15" customHeight="1">
      <c r="A322" s="220"/>
      <c r="B322" s="23"/>
      <c r="C322" s="221"/>
      <c r="D322" s="222"/>
      <c r="E322" s="20"/>
      <c r="F322" s="21"/>
      <c r="G322" s="126"/>
      <c r="H322" s="127"/>
    </row>
    <row r="323" spans="1:8" s="22" customFormat="1" ht="15" customHeight="1">
      <c r="A323" s="220"/>
      <c r="B323" s="23"/>
      <c r="C323" s="221"/>
      <c r="D323" s="222"/>
      <c r="E323" s="20"/>
      <c r="F323" s="21"/>
      <c r="G323" s="126"/>
      <c r="H323" s="127"/>
    </row>
    <row r="324" spans="1:8" s="22" customFormat="1" ht="15" customHeight="1">
      <c r="A324" s="220"/>
      <c r="B324" s="23"/>
      <c r="C324" s="221"/>
      <c r="D324" s="222"/>
      <c r="E324" s="20"/>
      <c r="F324" s="21"/>
      <c r="G324" s="126"/>
      <c r="H324" s="127"/>
    </row>
    <row r="325" spans="1:8" s="22" customFormat="1" ht="15" customHeight="1">
      <c r="A325" s="220"/>
      <c r="B325" s="23"/>
      <c r="C325" s="221"/>
      <c r="D325" s="222"/>
      <c r="E325" s="20"/>
      <c r="F325" s="21"/>
      <c r="G325" s="126"/>
      <c r="H325" s="127"/>
    </row>
    <row r="326" spans="1:8" s="22" customFormat="1" ht="15" customHeight="1">
      <c r="A326" s="220"/>
      <c r="B326" s="23"/>
      <c r="C326" s="221"/>
      <c r="D326" s="222"/>
      <c r="E326" s="20"/>
      <c r="F326" s="21"/>
      <c r="G326" s="126"/>
      <c r="H326" s="127"/>
    </row>
    <row r="327" spans="1:8" s="22" customFormat="1" ht="15" customHeight="1">
      <c r="A327" s="220"/>
      <c r="B327" s="23"/>
      <c r="C327" s="221"/>
      <c r="D327" s="222"/>
      <c r="E327" s="20"/>
      <c r="F327" s="21"/>
      <c r="G327" s="126"/>
      <c r="H327" s="127"/>
    </row>
    <row r="328" spans="1:8" s="22" customFormat="1" ht="15" customHeight="1">
      <c r="A328" s="220"/>
      <c r="B328" s="23"/>
      <c r="C328" s="221"/>
      <c r="D328" s="222"/>
      <c r="E328" s="20"/>
      <c r="F328" s="21"/>
      <c r="G328" s="126"/>
      <c r="H328" s="127"/>
    </row>
    <row r="329" spans="1:8" s="22" customFormat="1" ht="15" customHeight="1">
      <c r="A329" s="220"/>
      <c r="B329" s="23"/>
      <c r="C329" s="221"/>
      <c r="D329" s="222"/>
      <c r="E329" s="20"/>
      <c r="F329" s="21"/>
      <c r="G329" s="126"/>
      <c r="H329" s="127"/>
    </row>
    <row r="330" spans="1:8" s="22" customFormat="1" ht="15" customHeight="1">
      <c r="A330" s="220"/>
      <c r="B330" s="23"/>
      <c r="C330" s="221"/>
      <c r="D330" s="222"/>
      <c r="E330" s="20"/>
      <c r="F330" s="21"/>
      <c r="G330" s="126"/>
      <c r="H330" s="127"/>
    </row>
    <row r="331" spans="1:8" s="22" customFormat="1" ht="15" customHeight="1">
      <c r="A331" s="220"/>
      <c r="B331" s="23"/>
      <c r="C331" s="221"/>
      <c r="D331" s="222"/>
      <c r="E331" s="20"/>
      <c r="F331" s="21"/>
      <c r="G331" s="126"/>
      <c r="H331" s="127"/>
    </row>
    <row r="332" spans="1:8" s="22" customFormat="1" ht="15" customHeight="1">
      <c r="A332" s="220"/>
      <c r="B332" s="23"/>
      <c r="C332" s="221"/>
      <c r="D332" s="222"/>
      <c r="E332" s="20"/>
      <c r="F332" s="21"/>
      <c r="G332" s="126"/>
      <c r="H332" s="127"/>
    </row>
    <row r="333" spans="1:8" s="22" customFormat="1" ht="15" customHeight="1">
      <c r="A333" s="220"/>
      <c r="B333" s="23"/>
      <c r="C333" s="221"/>
      <c r="D333" s="222"/>
      <c r="E333" s="20"/>
      <c r="F333" s="21"/>
      <c r="G333" s="126"/>
      <c r="H333" s="127"/>
    </row>
    <row r="334" spans="1:8" s="22" customFormat="1" ht="15" customHeight="1">
      <c r="A334" s="220"/>
      <c r="B334" s="23"/>
      <c r="C334" s="221"/>
      <c r="D334" s="222"/>
      <c r="E334" s="20"/>
      <c r="F334" s="21"/>
      <c r="G334" s="126"/>
      <c r="H334" s="127"/>
    </row>
    <row r="335" spans="1:8" s="22" customFormat="1" ht="15" customHeight="1">
      <c r="A335" s="220"/>
      <c r="B335" s="23"/>
      <c r="C335" s="221"/>
      <c r="D335" s="222"/>
      <c r="E335" s="20"/>
      <c r="F335" s="21"/>
      <c r="G335" s="126"/>
      <c r="H335" s="127"/>
    </row>
    <row r="336" spans="1:8" s="22" customFormat="1" ht="15" customHeight="1">
      <c r="A336" s="220"/>
      <c r="B336" s="23"/>
      <c r="C336" s="221"/>
      <c r="D336" s="222"/>
      <c r="E336" s="20"/>
      <c r="F336" s="21"/>
      <c r="G336" s="126"/>
      <c r="H336" s="127"/>
    </row>
    <row r="337" spans="1:8" s="22" customFormat="1" ht="12.75">
      <c r="A337" s="220"/>
      <c r="B337" s="224"/>
      <c r="C337" s="221"/>
      <c r="D337" s="222"/>
      <c r="E337" s="20"/>
      <c r="F337" s="21"/>
      <c r="G337" s="126"/>
      <c r="H337" s="127"/>
    </row>
    <row r="338" spans="1:8">
      <c r="A338" s="194"/>
      <c r="B338" s="53"/>
      <c r="C338" s="52"/>
      <c r="D338" s="52"/>
      <c r="E338" s="40"/>
    </row>
    <row r="339" spans="1:8">
      <c r="A339" s="194"/>
      <c r="B339" s="53"/>
      <c r="C339" s="52"/>
      <c r="D339" s="52"/>
      <c r="E339" s="40"/>
      <c r="F339" s="29"/>
      <c r="H339" s="29"/>
    </row>
    <row r="340" spans="1:8">
      <c r="A340" s="194"/>
      <c r="B340" s="53"/>
      <c r="C340" s="52"/>
      <c r="D340" s="52"/>
      <c r="E340" s="40"/>
      <c r="F340" s="29"/>
      <c r="H340" s="29"/>
    </row>
    <row r="341" spans="1:8">
      <c r="A341" s="194"/>
      <c r="B341" s="53"/>
      <c r="C341" s="52"/>
      <c r="D341" s="52"/>
      <c r="E341" s="40"/>
      <c r="F341" s="29"/>
      <c r="H341" s="29"/>
    </row>
    <row r="342" spans="1:8">
      <c r="A342" s="194"/>
      <c r="B342" s="53"/>
      <c r="C342" s="52"/>
      <c r="D342" s="52"/>
      <c r="E342" s="40"/>
      <c r="F342" s="29"/>
      <c r="H342" s="29"/>
    </row>
    <row r="343" spans="1:8">
      <c r="A343" s="194"/>
      <c r="B343" s="53"/>
      <c r="C343" s="52"/>
      <c r="D343" s="52"/>
      <c r="E343" s="40"/>
      <c r="F343" s="29"/>
      <c r="H343" s="29"/>
    </row>
    <row r="344" spans="1:8">
      <c r="A344" s="194"/>
      <c r="B344" s="53"/>
      <c r="C344" s="52"/>
      <c r="D344" s="52"/>
      <c r="E344" s="40"/>
      <c r="F344" s="29"/>
      <c r="H344" s="29"/>
    </row>
    <row r="345" spans="1:8">
      <c r="A345" s="194"/>
      <c r="B345" s="53"/>
      <c r="C345" s="52"/>
      <c r="D345" s="52"/>
      <c r="E345" s="40"/>
      <c r="F345" s="29"/>
      <c r="H345" s="29"/>
    </row>
    <row r="346" spans="1:8">
      <c r="A346" s="194"/>
      <c r="B346" s="53"/>
      <c r="C346" s="52"/>
      <c r="D346" s="52"/>
      <c r="E346" s="40"/>
      <c r="F346" s="29"/>
      <c r="H346" s="29"/>
    </row>
    <row r="347" spans="1:8">
      <c r="A347" s="194"/>
      <c r="B347" s="53"/>
      <c r="C347" s="52"/>
      <c r="D347" s="52"/>
      <c r="E347" s="40"/>
      <c r="F347" s="29"/>
      <c r="H347" s="29"/>
    </row>
    <row r="348" spans="1:8">
      <c r="A348" s="194"/>
      <c r="B348" s="53"/>
      <c r="C348" s="52"/>
      <c r="D348" s="52"/>
      <c r="E348" s="40"/>
      <c r="F348" s="29"/>
      <c r="H348" s="29"/>
    </row>
    <row r="349" spans="1:8">
      <c r="A349" s="194"/>
      <c r="B349" s="53"/>
      <c r="C349" s="52"/>
      <c r="D349" s="52"/>
      <c r="E349" s="40"/>
      <c r="F349" s="29"/>
      <c r="H349" s="29"/>
    </row>
    <row r="350" spans="1:8">
      <c r="A350" s="194"/>
      <c r="B350" s="53"/>
      <c r="C350" s="52"/>
      <c r="D350" s="52"/>
      <c r="E350" s="40"/>
      <c r="F350" s="29"/>
      <c r="H350" s="29"/>
    </row>
    <row r="351" spans="1:8">
      <c r="A351" s="194"/>
      <c r="B351" s="53"/>
      <c r="C351" s="52"/>
      <c r="D351" s="52"/>
      <c r="E351" s="40"/>
      <c r="F351" s="29"/>
      <c r="H351" s="29"/>
    </row>
    <row r="352" spans="1:8">
      <c r="B352" s="53"/>
      <c r="C352" s="52"/>
      <c r="D352" s="52"/>
      <c r="E352" s="40"/>
      <c r="F352" s="29"/>
      <c r="H352" s="29"/>
    </row>
    <row r="353" spans="1:8">
      <c r="B353" s="53"/>
      <c r="C353" s="52"/>
      <c r="D353" s="52"/>
      <c r="E353" s="40"/>
      <c r="F353" s="29"/>
      <c r="H353" s="29"/>
    </row>
    <row r="354" spans="1:8">
      <c r="B354" s="53"/>
      <c r="C354" s="52"/>
      <c r="D354" s="52"/>
      <c r="E354" s="40"/>
      <c r="F354" s="29"/>
      <c r="H354" s="29"/>
    </row>
    <row r="355" spans="1:8">
      <c r="A355" s="321"/>
      <c r="B355" s="53"/>
      <c r="C355" s="52"/>
      <c r="D355" s="52"/>
      <c r="E355" s="40"/>
      <c r="F355" s="29"/>
      <c r="H355" s="29"/>
    </row>
    <row r="356" spans="1:8">
      <c r="A356" s="321"/>
      <c r="B356" s="53"/>
      <c r="C356" s="52"/>
      <c r="D356" s="52"/>
      <c r="E356" s="40"/>
      <c r="F356" s="29"/>
      <c r="H356" s="29"/>
    </row>
    <row r="357" spans="1:8">
      <c r="A357" s="321"/>
      <c r="B357" s="53"/>
      <c r="C357" s="52"/>
      <c r="D357" s="52"/>
      <c r="E357" s="40"/>
      <c r="F357" s="29"/>
      <c r="H357" s="29"/>
    </row>
    <row r="358" spans="1:8">
      <c r="A358" s="321"/>
      <c r="B358" s="53"/>
      <c r="C358" s="52"/>
      <c r="D358" s="52"/>
      <c r="E358" s="40"/>
      <c r="F358" s="29"/>
      <c r="H358" s="29"/>
    </row>
    <row r="359" spans="1:8">
      <c r="A359" s="321"/>
      <c r="B359" s="53"/>
      <c r="C359" s="52"/>
      <c r="D359" s="52"/>
      <c r="E359" s="40"/>
      <c r="F359" s="29"/>
      <c r="H359" s="29"/>
    </row>
    <row r="360" spans="1:8">
      <c r="A360" s="321"/>
      <c r="B360" s="53"/>
      <c r="C360" s="52"/>
      <c r="D360" s="52"/>
      <c r="E360" s="40"/>
      <c r="F360" s="29"/>
      <c r="H360" s="29"/>
    </row>
    <row r="361" spans="1:8">
      <c r="A361" s="321"/>
      <c r="B361" s="53"/>
      <c r="C361" s="52"/>
      <c r="D361" s="52"/>
      <c r="E361" s="40"/>
      <c r="F361" s="29"/>
      <c r="H361" s="29"/>
    </row>
    <row r="362" spans="1:8">
      <c r="A362" s="321"/>
      <c r="B362" s="53"/>
      <c r="C362" s="52"/>
      <c r="D362" s="52"/>
      <c r="E362" s="40"/>
      <c r="F362" s="29"/>
      <c r="H362" s="29"/>
    </row>
    <row r="363" spans="1:8">
      <c r="A363" s="321"/>
      <c r="B363" s="53"/>
      <c r="C363" s="52"/>
      <c r="D363" s="52"/>
      <c r="E363" s="40"/>
      <c r="F363" s="29"/>
      <c r="H363" s="29"/>
    </row>
    <row r="364" spans="1:8">
      <c r="A364" s="321"/>
      <c r="B364" s="53"/>
      <c r="C364" s="52"/>
      <c r="D364" s="52"/>
      <c r="E364" s="40"/>
      <c r="F364" s="29"/>
      <c r="H364" s="29"/>
    </row>
    <row r="365" spans="1:8">
      <c r="A365" s="321"/>
      <c r="B365" s="53"/>
      <c r="C365" s="52"/>
      <c r="D365" s="52"/>
      <c r="E365" s="40"/>
      <c r="F365" s="29"/>
      <c r="H365" s="29"/>
    </row>
    <row r="366" spans="1:8">
      <c r="A366" s="321"/>
      <c r="B366" s="53"/>
      <c r="C366" s="52"/>
      <c r="D366" s="52"/>
      <c r="E366" s="40"/>
      <c r="F366" s="29"/>
      <c r="H366" s="29"/>
    </row>
    <row r="367" spans="1:8">
      <c r="A367" s="321"/>
      <c r="B367" s="53"/>
      <c r="C367" s="52"/>
      <c r="D367" s="52"/>
      <c r="E367" s="40"/>
      <c r="F367" s="29"/>
      <c r="H367" s="29"/>
    </row>
    <row r="368" spans="1:8">
      <c r="A368" s="321"/>
      <c r="B368" s="53"/>
      <c r="C368" s="52"/>
      <c r="D368" s="52"/>
      <c r="E368" s="40"/>
      <c r="F368" s="29"/>
      <c r="H368" s="29"/>
    </row>
    <row r="369" spans="1:8">
      <c r="A369" s="321"/>
      <c r="B369" s="53"/>
      <c r="C369" s="52"/>
      <c r="D369" s="52"/>
      <c r="E369" s="40"/>
      <c r="F369" s="29"/>
      <c r="H369" s="29"/>
    </row>
    <row r="370" spans="1:8">
      <c r="A370" s="321"/>
      <c r="B370" s="53"/>
      <c r="C370" s="52"/>
      <c r="D370" s="52"/>
      <c r="E370" s="40"/>
      <c r="F370" s="29"/>
      <c r="H370" s="29"/>
    </row>
    <row r="371" spans="1:8">
      <c r="A371" s="321"/>
      <c r="B371" s="53"/>
      <c r="C371" s="52"/>
      <c r="D371" s="52"/>
      <c r="E371" s="40"/>
      <c r="F371" s="29"/>
      <c r="H371" s="29"/>
    </row>
    <row r="393" spans="1:8">
      <c r="A393" s="321"/>
      <c r="B393" s="43"/>
      <c r="E393" s="29"/>
      <c r="F393" s="29"/>
      <c r="H393" s="29"/>
    </row>
  </sheetData>
  <sheetProtection algorithmName="SHA-512" hashValue="rnX61pAew8HZBC7gXfZSgbIIqMjiEQQo/7MKywn7ks2HTz6CZS8Y+Ux/8VV+ckFGHzk7A9WsAodw9XLbSOKYWQ==" saltValue="kTYH4aCvOz/XF0ic1O3LMA==" spinCount="100000" sheet="1" objects="1" scenarios="1"/>
  <pageMargins left="0.59055118110236227" right="0.19685039370078741" top="0.74803149606299213" bottom="0.74803149606299213" header="0.31496062992125984" footer="0.31496062992125984"/>
  <pageSetup scale="75" firstPageNumber="125" fitToHeight="0" orientation="landscape" useFirstPageNumber="1" r:id="rId1"/>
  <headerFooter>
    <oddHeader>&amp;L&amp;9ENERGETSKA SANACIJA OBJEKTA VRTEC VRHOVCI ENOTA VRHOVCI, PRI KATERI SE UPOŠTEVAJO OKOLJSKI VIDIKI</oddHeader>
    <oddFooter>&amp;L&amp;A&amp;R&amp;P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G17"/>
  <sheetViews>
    <sheetView showZeros="0" workbookViewId="0">
      <selection activeCell="F17" sqref="F17"/>
    </sheetView>
  </sheetViews>
  <sheetFormatPr defaultColWidth="9.42578125" defaultRowHeight="15"/>
  <cols>
    <col min="1" max="1" width="9.5703125" customWidth="1"/>
    <col min="2" max="2" width="45.5703125" customWidth="1"/>
    <col min="3" max="3" width="34.28515625" bestFit="1" customWidth="1"/>
    <col min="4" max="4" width="16.42578125" bestFit="1" customWidth="1"/>
    <col min="5" max="5" width="26.28515625" bestFit="1" customWidth="1"/>
  </cols>
  <sheetData>
    <row r="1" spans="1:7" s="30" customFormat="1">
      <c r="A1" s="213" t="s">
        <v>739</v>
      </c>
      <c r="C1" s="214"/>
      <c r="D1" s="106"/>
    </row>
    <row r="2" spans="1:7" s="30" customFormat="1">
      <c r="D2" s="106"/>
    </row>
    <row r="3" spans="1:7" s="29" customFormat="1">
      <c r="A3" s="70" t="s">
        <v>0</v>
      </c>
      <c r="B3" s="29" t="s">
        <v>1</v>
      </c>
      <c r="C3" s="73"/>
      <c r="D3" s="106"/>
    </row>
    <row r="4" spans="1:7" s="29" customFormat="1">
      <c r="A4" s="70"/>
      <c r="B4" s="29" t="s">
        <v>3</v>
      </c>
      <c r="C4" s="73"/>
      <c r="D4" s="106"/>
    </row>
    <row r="5" spans="1:7" s="29" customFormat="1">
      <c r="A5" s="70" t="s">
        <v>2</v>
      </c>
      <c r="B5" s="29" t="s">
        <v>857</v>
      </c>
      <c r="C5" s="73"/>
      <c r="D5" s="106"/>
    </row>
    <row r="6" spans="1:7" s="29" customFormat="1">
      <c r="A6" s="70" t="s">
        <v>13</v>
      </c>
      <c r="B6" s="29" t="s">
        <v>4</v>
      </c>
      <c r="C6" s="73"/>
      <c r="D6" s="106"/>
    </row>
    <row r="7" spans="1:7" s="29" customFormat="1" ht="45">
      <c r="A7" s="329" t="s">
        <v>5</v>
      </c>
      <c r="B7" s="231" t="s">
        <v>856</v>
      </c>
      <c r="C7" s="231"/>
      <c r="E7" s="153"/>
    </row>
    <row r="9" spans="1:7" s="147" customFormat="1" ht="20.100000000000001" customHeight="1">
      <c r="A9" s="439" t="s">
        <v>1488</v>
      </c>
      <c r="B9" s="74" t="s">
        <v>117</v>
      </c>
      <c r="C9" s="265" t="s">
        <v>1511</v>
      </c>
      <c r="D9" s="414" t="s">
        <v>1512</v>
      </c>
      <c r="E9" s="414" t="s">
        <v>1513</v>
      </c>
    </row>
    <row r="10" spans="1:7" s="69" customFormat="1" ht="20.100000000000001" customHeight="1">
      <c r="A10" s="81" t="s">
        <v>1483</v>
      </c>
      <c r="B10" s="82" t="s">
        <v>110</v>
      </c>
      <c r="C10" s="83">
        <f>'EPE1.Rušitvena dela'!$F$179</f>
        <v>0</v>
      </c>
      <c r="D10" s="421">
        <f>'EPE1.Rušitvena dela'!$H$179</f>
        <v>0</v>
      </c>
      <c r="E10" s="432">
        <f>+C10-D10</f>
        <v>0</v>
      </c>
    </row>
    <row r="11" spans="1:7" s="69" customFormat="1" ht="20.100000000000001" customHeight="1">
      <c r="A11" s="81" t="s">
        <v>1484</v>
      </c>
      <c r="B11" s="82" t="s">
        <v>238</v>
      </c>
      <c r="C11" s="83">
        <f>'EPE2.Zemeljska dela'!$F$72</f>
        <v>0</v>
      </c>
      <c r="D11" s="417">
        <f>'EPE2.Zemeljska dela'!$H$72</f>
        <v>0</v>
      </c>
      <c r="E11" s="432">
        <f>+C11-D11</f>
        <v>0</v>
      </c>
    </row>
    <row r="12" spans="1:7" s="69" customFormat="1" ht="20.100000000000001" customHeight="1">
      <c r="A12" s="84" t="s">
        <v>1485</v>
      </c>
      <c r="B12" s="85" t="s">
        <v>111</v>
      </c>
      <c r="C12" s="86">
        <f>'EPE3.Zidarska dela'!$F$132</f>
        <v>0</v>
      </c>
      <c r="D12" s="421">
        <f>'EPE3.Zidarska dela'!$H$132</f>
        <v>0</v>
      </c>
      <c r="E12" s="432">
        <f>+C12-D12</f>
        <v>0</v>
      </c>
    </row>
    <row r="13" spans="1:7" s="69" customFormat="1" ht="20.100000000000001" customHeight="1">
      <c r="A13" s="84" t="s">
        <v>1486</v>
      </c>
      <c r="B13" s="85" t="s">
        <v>114</v>
      </c>
      <c r="C13" s="86">
        <f>'EPE4.Fasaderska dela'!$F$145</f>
        <v>0</v>
      </c>
      <c r="D13" s="417">
        <f>'EPE4.Fasaderska dela'!$H$145</f>
        <v>0</v>
      </c>
      <c r="E13" s="432">
        <f>+C13-D13</f>
        <v>0</v>
      </c>
    </row>
    <row r="14" spans="1:7" s="69" customFormat="1" ht="20.100000000000001" customHeight="1">
      <c r="A14" s="84" t="s">
        <v>2112</v>
      </c>
      <c r="B14" s="504" t="s">
        <v>2110</v>
      </c>
      <c r="C14" s="86">
        <f>SUM(C10:C13)*0.015</f>
        <v>0</v>
      </c>
      <c r="D14" s="93">
        <f>+C14*'B.Skupna rekapitulacija'!$C$9</f>
        <v>0</v>
      </c>
      <c r="E14" s="432">
        <f t="shared" ref="E14:E15" si="0">+C14-D14</f>
        <v>0</v>
      </c>
      <c r="G14" s="506"/>
    </row>
    <row r="15" spans="1:7" s="69" customFormat="1" ht="51">
      <c r="A15" s="84"/>
      <c r="B15" s="505" t="s">
        <v>2111</v>
      </c>
      <c r="C15" s="86"/>
      <c r="D15" s="417"/>
      <c r="E15" s="432">
        <f t="shared" si="0"/>
        <v>0</v>
      </c>
    </row>
    <row r="16" spans="1:7" s="147" customFormat="1" ht="20.100000000000001" customHeight="1" thickBot="1">
      <c r="A16" s="142" t="s">
        <v>1488</v>
      </c>
      <c r="B16" s="151" t="s">
        <v>10</v>
      </c>
      <c r="C16" s="433">
        <f>SUM(C10:C15)</f>
        <v>0</v>
      </c>
      <c r="D16" s="433">
        <f>SUM(D10:D15)</f>
        <v>0</v>
      </c>
      <c r="E16" s="440">
        <f>SUM(E10:E15)</f>
        <v>0</v>
      </c>
    </row>
    <row r="17" ht="15.75" thickTop="1"/>
  </sheetData>
  <sheetProtection algorithmName="SHA-512" hashValue="+e/CB/SZrkNYiG5TGnbRZoM2QI2SaFV4tUMqdh9QesyUXBIsi33rEQ9rgAt/HFRSmqjS8o5mVvedslxjaXOOkw==" saltValue="bf24AFb69+FKFj+Zqbrnlg==" spinCount="100000" sheet="1" objects="1" scenarios="1"/>
  <pageMargins left="0.59055118110236227" right="0.19685039370078741" top="0.74803149606299213" bottom="0.74803149606299213" header="0.31496062992125984" footer="0.31496062992125984"/>
  <pageSetup scale="73" firstPageNumber="8" fitToHeight="0" orientation="portrait" useFirstPageNumber="1" r:id="rId1"/>
  <headerFooter>
    <oddHeader>&amp;L&amp;9ENERGETSKA SANACIJA OBJEKTA VRTEC VRHOVCI ENOTA VRHOVCI, PRI KATERI SE UPOŠTEVAJO OKOLJSKI VIDIKI</oddHeader>
    <oddFooter>&amp;L&amp;A&amp;R&amp;P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J394"/>
  <sheetViews>
    <sheetView showZeros="0" zoomScaleNormal="100" workbookViewId="0">
      <selection activeCell="J21" sqref="J21"/>
    </sheetView>
  </sheetViews>
  <sheetFormatPr defaultColWidth="9.42578125" defaultRowHeight="15"/>
  <cols>
    <col min="1" max="1" width="10.140625" style="198" bestFit="1" customWidth="1"/>
    <col min="2" max="2" width="45.5703125" style="29" customWidth="1"/>
    <col min="3" max="3" width="6" style="70" bestFit="1" customWidth="1"/>
    <col min="4" max="4" width="8.42578125" style="70" customWidth="1"/>
    <col min="5" max="5" width="11.42578125" style="41" bestFit="1" customWidth="1"/>
    <col min="6" max="6" width="16.42578125" style="41" bestFit="1" customWidth="1"/>
    <col min="7" max="7" width="16.5703125" style="29" customWidth="1"/>
    <col min="8" max="8" width="18" style="50" bestFit="1" customWidth="1"/>
    <col min="9" max="9" width="22.5703125" style="29" bestFit="1" customWidth="1"/>
    <col min="10" max="10" width="18" style="29" bestFit="1" customWidth="1"/>
    <col min="11" max="16384" width="9.42578125" style="29"/>
  </cols>
  <sheetData>
    <row r="1" spans="1:10" s="147" customFormat="1" ht="18.75">
      <c r="A1" s="278" t="s">
        <v>1578</v>
      </c>
      <c r="B1" s="74" t="s">
        <v>115</v>
      </c>
      <c r="C1" s="262"/>
      <c r="D1" s="262"/>
      <c r="E1" s="279"/>
      <c r="F1" s="279"/>
      <c r="G1" s="280"/>
      <c r="H1" s="270"/>
      <c r="I1" s="270"/>
      <c r="J1" s="270"/>
    </row>
    <row r="3" spans="1:10" s="147" customFormat="1" ht="18.75">
      <c r="A3" s="271" t="s">
        <v>1584</v>
      </c>
      <c r="B3" s="266" t="s">
        <v>1582</v>
      </c>
      <c r="C3" s="267"/>
      <c r="D3" s="267"/>
      <c r="E3" s="272"/>
      <c r="F3" s="272"/>
      <c r="G3" s="281"/>
      <c r="H3" s="266"/>
      <c r="I3" s="266"/>
      <c r="J3" s="266"/>
    </row>
    <row r="4" spans="1:10">
      <c r="A4" s="196"/>
      <c r="B4" s="50"/>
    </row>
    <row r="5" spans="1:10" s="39" customFormat="1" ht="12.75">
      <c r="A5" s="422" t="s">
        <v>1514</v>
      </c>
      <c r="B5" s="36" t="s">
        <v>17</v>
      </c>
      <c r="C5" s="37" t="s">
        <v>1515</v>
      </c>
      <c r="D5" s="37" t="s">
        <v>1516</v>
      </c>
      <c r="E5" s="423" t="s">
        <v>1517</v>
      </c>
      <c r="F5" s="38" t="s">
        <v>1518</v>
      </c>
      <c r="G5" s="38" t="s">
        <v>1519</v>
      </c>
      <c r="H5" s="38" t="s">
        <v>1520</v>
      </c>
      <c r="I5" s="424" t="s">
        <v>1521</v>
      </c>
      <c r="J5" s="35" t="s">
        <v>41</v>
      </c>
    </row>
    <row r="6" spans="1:10" s="22" customFormat="1" ht="15" customHeight="1">
      <c r="A6" s="220"/>
      <c r="B6" s="23"/>
      <c r="C6" s="221"/>
      <c r="D6" s="222"/>
      <c r="E6" s="20"/>
      <c r="F6" s="21"/>
      <c r="G6" s="126"/>
      <c r="H6" s="127"/>
    </row>
    <row r="7" spans="1:10" s="22" customFormat="1" ht="15" customHeight="1">
      <c r="A7" s="546">
        <v>1</v>
      </c>
      <c r="B7" s="532" t="s">
        <v>2933</v>
      </c>
      <c r="C7" s="476"/>
      <c r="D7" s="476"/>
      <c r="E7" s="20"/>
      <c r="F7" s="21"/>
      <c r="G7" s="126"/>
      <c r="H7" s="127"/>
    </row>
    <row r="8" spans="1:10" s="22" customFormat="1" ht="15" customHeight="1">
      <c r="A8" s="546"/>
      <c r="B8" s="547" t="s">
        <v>2934</v>
      </c>
      <c r="C8" s="476"/>
      <c r="D8" s="476"/>
      <c r="E8" s="20"/>
      <c r="F8" s="21"/>
      <c r="G8" s="126"/>
      <c r="H8" s="127"/>
    </row>
    <row r="9" spans="1:10" s="22" customFormat="1" ht="15" customHeight="1">
      <c r="A9" s="546"/>
      <c r="B9" s="547" t="s">
        <v>2935</v>
      </c>
      <c r="C9" s="476"/>
      <c r="D9" s="476"/>
      <c r="E9" s="20"/>
      <c r="F9" s="21"/>
      <c r="G9" s="126"/>
      <c r="H9" s="127"/>
    </row>
    <row r="10" spans="1:10" s="22" customFormat="1" ht="15" customHeight="1">
      <c r="A10" s="546"/>
      <c r="B10" s="547" t="s">
        <v>2936</v>
      </c>
      <c r="C10" s="476"/>
      <c r="D10" s="476"/>
      <c r="E10" s="20"/>
      <c r="F10" s="21"/>
      <c r="G10" s="126"/>
      <c r="H10" s="127"/>
    </row>
    <row r="11" spans="1:10" s="22" customFormat="1" ht="15" customHeight="1">
      <c r="A11" s="546"/>
      <c r="B11" s="547" t="s">
        <v>2937</v>
      </c>
      <c r="C11" s="476"/>
      <c r="D11" s="476"/>
      <c r="E11" s="20"/>
      <c r="F11" s="21"/>
      <c r="G11" s="126"/>
      <c r="H11" s="127"/>
    </row>
    <row r="12" spans="1:10" s="22" customFormat="1" ht="15" customHeight="1">
      <c r="A12" s="546"/>
      <c r="B12" s="547" t="s">
        <v>2938</v>
      </c>
      <c r="C12" s="476"/>
      <c r="D12" s="476"/>
      <c r="E12" s="20"/>
      <c r="F12" s="21"/>
      <c r="G12" s="126"/>
      <c r="H12" s="127"/>
    </row>
    <row r="13" spans="1:10" s="22" customFormat="1" ht="15" customHeight="1">
      <c r="A13" s="546"/>
      <c r="B13" s="547" t="s">
        <v>2939</v>
      </c>
      <c r="C13" s="476"/>
      <c r="D13" s="476"/>
      <c r="E13" s="20"/>
      <c r="F13" s="21"/>
      <c r="G13" s="126"/>
      <c r="H13" s="127"/>
    </row>
    <row r="14" spans="1:10" s="22" customFormat="1" ht="15" customHeight="1">
      <c r="A14" s="546"/>
      <c r="B14" s="547" t="s">
        <v>2940</v>
      </c>
      <c r="C14" s="476"/>
      <c r="D14" s="476"/>
      <c r="E14" s="20"/>
      <c r="F14" s="21"/>
      <c r="G14" s="126"/>
      <c r="H14" s="127"/>
    </row>
    <row r="15" spans="1:10" s="22" customFormat="1" ht="15" customHeight="1">
      <c r="A15" s="546"/>
      <c r="B15" s="547" t="s">
        <v>2941</v>
      </c>
      <c r="C15" s="476" t="s">
        <v>15</v>
      </c>
      <c r="D15" s="610">
        <v>4</v>
      </c>
      <c r="E15" s="604"/>
      <c r="F15" s="72">
        <f>+E15*D15</f>
        <v>0</v>
      </c>
      <c r="G15" s="425">
        <f>+E15*'B.Skupna rekapitulacija'!$C$9</f>
        <v>0</v>
      </c>
      <c r="H15" s="425">
        <f>+G15*D15</f>
        <v>0</v>
      </c>
      <c r="I15" s="427">
        <f>+E15*(1-'B.Skupna rekapitulacija'!$C$9)</f>
        <v>0</v>
      </c>
      <c r="J15" s="426">
        <f>+I15*D15</f>
        <v>0</v>
      </c>
    </row>
    <row r="16" spans="1:10" s="22" customFormat="1" ht="114.75">
      <c r="A16" s="546"/>
      <c r="B16" s="639" t="s">
        <v>3081</v>
      </c>
      <c r="C16" s="119"/>
      <c r="D16" s="476"/>
      <c r="E16" s="625"/>
      <c r="F16" s="21"/>
      <c r="G16" s="126"/>
      <c r="H16" s="127"/>
    </row>
    <row r="17" spans="1:10" s="22" customFormat="1" ht="15" customHeight="1">
      <c r="A17" s="546"/>
      <c r="B17" s="547"/>
      <c r="C17" s="119"/>
      <c r="D17" s="476"/>
      <c r="E17" s="625"/>
      <c r="F17" s="21"/>
      <c r="G17" s="126"/>
      <c r="H17" s="127"/>
    </row>
    <row r="18" spans="1:10" s="22" customFormat="1" ht="15" customHeight="1">
      <c r="A18" s="546">
        <v>2</v>
      </c>
      <c r="B18" s="532" t="s">
        <v>2942</v>
      </c>
      <c r="C18" s="119"/>
      <c r="D18" s="476"/>
      <c r="E18" s="625"/>
      <c r="F18" s="21"/>
      <c r="G18" s="126"/>
      <c r="H18" s="127"/>
    </row>
    <row r="19" spans="1:10" s="22" customFormat="1" ht="15" customHeight="1">
      <c r="A19" s="546"/>
      <c r="B19" s="547" t="s">
        <v>2943</v>
      </c>
      <c r="C19" s="119"/>
      <c r="D19" s="476"/>
      <c r="E19" s="625"/>
      <c r="F19" s="21"/>
      <c r="G19" s="126"/>
      <c r="H19" s="127"/>
    </row>
    <row r="20" spans="1:10" s="22" customFormat="1" ht="15" customHeight="1">
      <c r="A20" s="546"/>
      <c r="B20" s="547" t="s">
        <v>2944</v>
      </c>
      <c r="C20" s="119"/>
      <c r="D20" s="476"/>
      <c r="E20" s="625"/>
      <c r="F20" s="21"/>
      <c r="G20" s="126"/>
      <c r="H20" s="127"/>
    </row>
    <row r="21" spans="1:10" s="22" customFormat="1" ht="15" customHeight="1">
      <c r="A21" s="546"/>
      <c r="B21" s="547" t="s">
        <v>2945</v>
      </c>
      <c r="C21" s="119"/>
      <c r="D21" s="476"/>
      <c r="E21" s="625"/>
      <c r="F21" s="21"/>
      <c r="G21" s="126"/>
      <c r="H21" s="127"/>
    </row>
    <row r="22" spans="1:10" s="22" customFormat="1" ht="15" customHeight="1">
      <c r="A22" s="546"/>
      <c r="B22" s="547" t="s">
        <v>2946</v>
      </c>
      <c r="C22" s="119"/>
      <c r="D22" s="476"/>
      <c r="E22" s="625"/>
      <c r="F22" s="21"/>
      <c r="G22" s="126"/>
      <c r="H22" s="127"/>
    </row>
    <row r="23" spans="1:10" s="22" customFormat="1" ht="15" customHeight="1">
      <c r="A23" s="546"/>
      <c r="B23" s="547" t="s">
        <v>2947</v>
      </c>
      <c r="C23" s="119"/>
      <c r="D23" s="476"/>
      <c r="E23" s="625"/>
      <c r="F23" s="21"/>
      <c r="G23" s="126"/>
      <c r="H23" s="127"/>
    </row>
    <row r="24" spans="1:10" s="22" customFormat="1" ht="15" customHeight="1">
      <c r="A24" s="546"/>
      <c r="B24" s="547" t="s">
        <v>2948</v>
      </c>
      <c r="C24" s="119"/>
      <c r="D24" s="476"/>
      <c r="E24" s="625"/>
      <c r="F24" s="21"/>
      <c r="G24" s="126"/>
      <c r="H24" s="127"/>
    </row>
    <row r="25" spans="1:10" s="22" customFormat="1" ht="15" customHeight="1">
      <c r="A25" s="546"/>
      <c r="B25" s="547" t="s">
        <v>2949</v>
      </c>
      <c r="C25" s="119"/>
      <c r="D25" s="476"/>
      <c r="E25" s="625"/>
      <c r="F25" s="21"/>
      <c r="G25" s="126"/>
      <c r="H25" s="127"/>
    </row>
    <row r="26" spans="1:10" s="22" customFormat="1" ht="15" customHeight="1">
      <c r="A26" s="546"/>
      <c r="B26" s="547" t="s">
        <v>2950</v>
      </c>
      <c r="C26" s="119"/>
      <c r="D26" s="476"/>
      <c r="E26" s="625"/>
      <c r="F26" s="21"/>
      <c r="G26" s="126"/>
      <c r="H26" s="127"/>
    </row>
    <row r="27" spans="1:10" s="22" customFormat="1" ht="15" customHeight="1">
      <c r="A27" s="546"/>
      <c r="B27" s="547" t="s">
        <v>2951</v>
      </c>
      <c r="C27" s="119"/>
      <c r="D27" s="476"/>
      <c r="E27" s="625"/>
      <c r="F27" s="21"/>
      <c r="G27" s="126"/>
      <c r="H27" s="127"/>
    </row>
    <row r="28" spans="1:10" s="22" customFormat="1" ht="15" customHeight="1">
      <c r="A28" s="546"/>
      <c r="B28" s="547" t="s">
        <v>2952</v>
      </c>
      <c r="C28" s="119"/>
      <c r="D28" s="476"/>
      <c r="E28" s="625"/>
      <c r="F28" s="21"/>
      <c r="G28" s="126"/>
      <c r="H28" s="127"/>
    </row>
    <row r="29" spans="1:10" s="22" customFormat="1" ht="15" customHeight="1">
      <c r="A29" s="546"/>
      <c r="B29" s="547" t="s">
        <v>2953</v>
      </c>
      <c r="C29" s="119"/>
      <c r="D29" s="476"/>
      <c r="E29" s="625"/>
      <c r="F29" s="21"/>
      <c r="G29" s="126"/>
      <c r="H29" s="127"/>
    </row>
    <row r="30" spans="1:10" s="22" customFormat="1" ht="15" customHeight="1">
      <c r="A30" s="546"/>
      <c r="B30" s="547" t="s">
        <v>2954</v>
      </c>
      <c r="C30" s="119"/>
      <c r="D30" s="476"/>
      <c r="E30" s="625"/>
      <c r="F30" s="21"/>
      <c r="G30" s="126"/>
      <c r="H30" s="127"/>
    </row>
    <row r="31" spans="1:10" s="22" customFormat="1" ht="15" customHeight="1">
      <c r="A31" s="546"/>
      <c r="B31" s="547" t="s">
        <v>2955</v>
      </c>
      <c r="C31" s="476" t="s">
        <v>15</v>
      </c>
      <c r="D31" s="610">
        <v>4</v>
      </c>
      <c r="E31" s="604"/>
      <c r="F31" s="72">
        <f>+E31*D31</f>
        <v>0</v>
      </c>
      <c r="G31" s="425">
        <f>+E31*'B.Skupna rekapitulacija'!$C$9</f>
        <v>0</v>
      </c>
      <c r="H31" s="425">
        <f>+G31*D31</f>
        <v>0</v>
      </c>
      <c r="I31" s="427">
        <f>+E31*(1-'B.Skupna rekapitulacija'!$C$9)</f>
        <v>0</v>
      </c>
      <c r="J31" s="426">
        <f>+I31*D31</f>
        <v>0</v>
      </c>
    </row>
    <row r="32" spans="1:10" s="22" customFormat="1" ht="114.75">
      <c r="A32" s="546"/>
      <c r="B32" s="639" t="s">
        <v>3081</v>
      </c>
      <c r="C32" s="119"/>
      <c r="D32" s="476"/>
      <c r="E32" s="625"/>
      <c r="F32" s="21"/>
      <c r="G32" s="126"/>
      <c r="H32" s="127"/>
    </row>
    <row r="33" spans="1:10" s="22" customFormat="1" ht="15" customHeight="1">
      <c r="A33" s="546"/>
      <c r="B33" s="547"/>
      <c r="C33" s="119"/>
      <c r="D33" s="476"/>
      <c r="E33" s="625"/>
      <c r="F33" s="21"/>
      <c r="G33" s="126"/>
      <c r="H33" s="127"/>
    </row>
    <row r="34" spans="1:10" s="22" customFormat="1" ht="15" customHeight="1">
      <c r="A34" s="546">
        <v>3</v>
      </c>
      <c r="B34" s="532" t="s">
        <v>2956</v>
      </c>
      <c r="C34" s="119"/>
      <c r="D34" s="476"/>
      <c r="E34" s="625"/>
      <c r="F34" s="21"/>
      <c r="G34" s="126"/>
      <c r="H34" s="127"/>
    </row>
    <row r="35" spans="1:10" s="22" customFormat="1" ht="15" customHeight="1">
      <c r="A35" s="546"/>
      <c r="B35" s="547" t="s">
        <v>2943</v>
      </c>
      <c r="C35" s="119"/>
      <c r="D35" s="476"/>
      <c r="E35" s="625"/>
      <c r="F35" s="21"/>
      <c r="G35" s="126"/>
      <c r="H35" s="127"/>
    </row>
    <row r="36" spans="1:10" s="22" customFormat="1" ht="15" customHeight="1">
      <c r="A36" s="546"/>
      <c r="B36" s="547" t="s">
        <v>2944</v>
      </c>
      <c r="C36" s="119"/>
      <c r="D36" s="476"/>
      <c r="E36" s="625"/>
      <c r="F36" s="21"/>
      <c r="G36" s="126"/>
      <c r="H36" s="127"/>
    </row>
    <row r="37" spans="1:10" s="22" customFormat="1" ht="15" customHeight="1">
      <c r="A37" s="546"/>
      <c r="B37" s="547" t="s">
        <v>2945</v>
      </c>
      <c r="C37" s="119"/>
      <c r="D37" s="476"/>
      <c r="E37" s="625"/>
      <c r="F37" s="21"/>
      <c r="G37" s="126"/>
      <c r="H37" s="127"/>
    </row>
    <row r="38" spans="1:10" s="22" customFormat="1" ht="15" customHeight="1">
      <c r="A38" s="546"/>
      <c r="B38" s="547" t="s">
        <v>2946</v>
      </c>
      <c r="C38" s="119"/>
      <c r="D38" s="476"/>
      <c r="E38" s="625"/>
      <c r="F38" s="21"/>
      <c r="G38" s="126"/>
      <c r="H38" s="127"/>
    </row>
    <row r="39" spans="1:10" s="22" customFormat="1" ht="15" customHeight="1">
      <c r="A39" s="546"/>
      <c r="B39" s="547" t="s">
        <v>2947</v>
      </c>
      <c r="C39" s="119"/>
      <c r="D39" s="476"/>
      <c r="E39" s="625"/>
      <c r="F39" s="21"/>
      <c r="G39" s="126"/>
      <c r="H39" s="127"/>
    </row>
    <row r="40" spans="1:10" s="22" customFormat="1" ht="15" customHeight="1">
      <c r="A40" s="546"/>
      <c r="B40" s="547" t="s">
        <v>2957</v>
      </c>
      <c r="C40" s="119"/>
      <c r="D40" s="476"/>
      <c r="E40" s="625"/>
      <c r="F40" s="21"/>
      <c r="G40" s="126"/>
      <c r="H40" s="127"/>
    </row>
    <row r="41" spans="1:10" s="22" customFormat="1" ht="15" customHeight="1">
      <c r="A41" s="546"/>
      <c r="B41" s="547" t="s">
        <v>2958</v>
      </c>
      <c r="C41" s="119"/>
      <c r="D41" s="476"/>
      <c r="E41" s="625"/>
      <c r="F41" s="21"/>
      <c r="G41" s="126"/>
      <c r="H41" s="127"/>
    </row>
    <row r="42" spans="1:10" s="22" customFormat="1" ht="15" customHeight="1">
      <c r="A42" s="546"/>
      <c r="B42" s="547" t="s">
        <v>2959</v>
      </c>
      <c r="C42" s="119"/>
      <c r="D42" s="476"/>
      <c r="E42" s="625"/>
      <c r="F42" s="21"/>
      <c r="G42" s="126"/>
      <c r="H42" s="127"/>
    </row>
    <row r="43" spans="1:10" s="22" customFormat="1" ht="15" customHeight="1">
      <c r="A43" s="546"/>
      <c r="B43" s="547" t="s">
        <v>2960</v>
      </c>
      <c r="C43" s="119"/>
      <c r="D43" s="476"/>
      <c r="E43" s="625"/>
      <c r="F43" s="21"/>
      <c r="G43" s="126"/>
      <c r="H43" s="127"/>
    </row>
    <row r="44" spans="1:10" s="22" customFormat="1" ht="15" customHeight="1">
      <c r="A44" s="546"/>
      <c r="B44" s="547" t="s">
        <v>2961</v>
      </c>
      <c r="C44" s="476" t="s">
        <v>15</v>
      </c>
      <c r="D44" s="610">
        <v>2</v>
      </c>
      <c r="E44" s="604"/>
      <c r="F44" s="72">
        <f>+E44*D44</f>
        <v>0</v>
      </c>
      <c r="G44" s="425">
        <f>+E44*'B.Skupna rekapitulacija'!$C$9</f>
        <v>0</v>
      </c>
      <c r="H44" s="425">
        <f>+G44*D44</f>
        <v>0</v>
      </c>
      <c r="I44" s="427">
        <f>+E44*(1-'B.Skupna rekapitulacija'!$C$9)</f>
        <v>0</v>
      </c>
      <c r="J44" s="426">
        <f>+I44*D44</f>
        <v>0</v>
      </c>
    </row>
    <row r="45" spans="1:10" s="22" customFormat="1" ht="114.75">
      <c r="A45" s="546"/>
      <c r="B45" s="639" t="s">
        <v>3081</v>
      </c>
      <c r="C45" s="119"/>
      <c r="D45" s="476"/>
      <c r="E45" s="625"/>
      <c r="F45" s="21"/>
      <c r="G45" s="126"/>
      <c r="H45" s="127"/>
    </row>
    <row r="46" spans="1:10" s="22" customFormat="1" ht="15" customHeight="1">
      <c r="A46" s="546"/>
      <c r="B46" s="547"/>
      <c r="C46" s="119"/>
      <c r="D46" s="476"/>
      <c r="E46" s="625"/>
      <c r="F46" s="21"/>
      <c r="G46" s="126"/>
      <c r="H46" s="127"/>
    </row>
    <row r="47" spans="1:10" s="22" customFormat="1" ht="15" customHeight="1">
      <c r="A47" s="546">
        <v>4</v>
      </c>
      <c r="B47" s="532" t="s">
        <v>2962</v>
      </c>
      <c r="C47" s="119"/>
      <c r="D47" s="476"/>
      <c r="E47" s="625"/>
      <c r="F47" s="21"/>
      <c r="G47" s="126"/>
      <c r="H47" s="127"/>
    </row>
    <row r="48" spans="1:10" s="22" customFormat="1" ht="15" customHeight="1">
      <c r="A48" s="546"/>
      <c r="B48" s="547" t="s">
        <v>2943</v>
      </c>
      <c r="C48" s="119"/>
      <c r="D48" s="476"/>
      <c r="E48" s="625"/>
      <c r="F48" s="21"/>
      <c r="G48" s="126"/>
      <c r="H48" s="127"/>
    </row>
    <row r="49" spans="1:10" s="22" customFormat="1" ht="15" customHeight="1">
      <c r="A49" s="546"/>
      <c r="B49" s="547" t="s">
        <v>2944</v>
      </c>
      <c r="C49" s="119"/>
      <c r="D49" s="476"/>
      <c r="E49" s="625"/>
      <c r="F49" s="21"/>
      <c r="G49" s="126"/>
      <c r="H49" s="127"/>
    </row>
    <row r="50" spans="1:10" s="22" customFormat="1" ht="15" customHeight="1">
      <c r="A50" s="546"/>
      <c r="B50" s="547" t="s">
        <v>2945</v>
      </c>
      <c r="C50" s="119"/>
      <c r="D50" s="476"/>
      <c r="E50" s="625"/>
      <c r="F50" s="21"/>
      <c r="G50" s="126"/>
      <c r="H50" s="127"/>
    </row>
    <row r="51" spans="1:10" s="22" customFormat="1" ht="15" customHeight="1">
      <c r="A51" s="546"/>
      <c r="B51" s="547" t="s">
        <v>2946</v>
      </c>
      <c r="C51" s="119"/>
      <c r="D51" s="476"/>
      <c r="E51" s="625"/>
      <c r="F51" s="21"/>
      <c r="G51" s="126"/>
      <c r="H51" s="127"/>
    </row>
    <row r="52" spans="1:10" s="22" customFormat="1" ht="15" customHeight="1">
      <c r="A52" s="546"/>
      <c r="B52" s="547" t="s">
        <v>2947</v>
      </c>
      <c r="C52" s="119"/>
      <c r="D52" s="476"/>
      <c r="E52" s="625"/>
      <c r="F52" s="21"/>
      <c r="G52" s="126"/>
      <c r="H52" s="127"/>
    </row>
    <row r="53" spans="1:10" s="22" customFormat="1" ht="15" customHeight="1">
      <c r="A53" s="546"/>
      <c r="B53" s="547" t="s">
        <v>2957</v>
      </c>
      <c r="C53" s="119"/>
      <c r="D53" s="476"/>
      <c r="E53" s="625"/>
      <c r="F53" s="21"/>
      <c r="G53" s="126"/>
      <c r="H53" s="127"/>
    </row>
    <row r="54" spans="1:10" s="22" customFormat="1" ht="15" customHeight="1">
      <c r="A54" s="546"/>
      <c r="B54" s="547" t="s">
        <v>2963</v>
      </c>
      <c r="C54" s="119"/>
      <c r="D54" s="476"/>
      <c r="E54" s="625"/>
      <c r="F54" s="21"/>
      <c r="G54" s="126"/>
      <c r="H54" s="127"/>
    </row>
    <row r="55" spans="1:10" s="22" customFormat="1" ht="15" customHeight="1">
      <c r="A55" s="546"/>
      <c r="B55" s="547" t="s">
        <v>2964</v>
      </c>
      <c r="C55" s="119"/>
      <c r="D55" s="476"/>
      <c r="E55" s="625"/>
      <c r="F55" s="21"/>
      <c r="G55" s="126"/>
      <c r="H55" s="127"/>
    </row>
    <row r="56" spans="1:10" s="22" customFormat="1" ht="15" customHeight="1">
      <c r="A56" s="546"/>
      <c r="B56" s="547" t="s">
        <v>2965</v>
      </c>
      <c r="C56" s="119"/>
      <c r="D56" s="476"/>
      <c r="E56" s="625"/>
      <c r="F56" s="21"/>
      <c r="G56" s="126"/>
      <c r="H56" s="127"/>
    </row>
    <row r="57" spans="1:10" s="22" customFormat="1" ht="15" customHeight="1">
      <c r="A57" s="546"/>
      <c r="B57" s="547" t="s">
        <v>2966</v>
      </c>
      <c r="C57" s="119"/>
      <c r="D57" s="476"/>
      <c r="E57" s="625"/>
      <c r="F57" s="21"/>
      <c r="G57" s="126"/>
      <c r="H57" s="127"/>
    </row>
    <row r="58" spans="1:10" s="22" customFormat="1" ht="15" customHeight="1">
      <c r="A58" s="546"/>
      <c r="B58" s="547" t="s">
        <v>2967</v>
      </c>
      <c r="C58" s="119"/>
      <c r="D58" s="476"/>
      <c r="E58" s="625"/>
      <c r="F58" s="21"/>
      <c r="G58" s="126"/>
      <c r="H58" s="127"/>
    </row>
    <row r="59" spans="1:10" s="22" customFormat="1" ht="15" customHeight="1">
      <c r="A59" s="546"/>
      <c r="B59" s="547" t="s">
        <v>2968</v>
      </c>
      <c r="C59" s="476" t="s">
        <v>15</v>
      </c>
      <c r="D59" s="610">
        <v>2</v>
      </c>
      <c r="E59" s="604"/>
      <c r="F59" s="72">
        <f>+E59*D59</f>
        <v>0</v>
      </c>
      <c r="G59" s="425">
        <f>+E59*'B.Skupna rekapitulacija'!$C$9</f>
        <v>0</v>
      </c>
      <c r="H59" s="425">
        <f>+G59*D59</f>
        <v>0</v>
      </c>
      <c r="I59" s="427">
        <f>+E59*(1-'B.Skupna rekapitulacija'!$C$9)</f>
        <v>0</v>
      </c>
      <c r="J59" s="426">
        <f>+I59*D59</f>
        <v>0</v>
      </c>
    </row>
    <row r="60" spans="1:10" s="22" customFormat="1" ht="114.75">
      <c r="A60" s="546"/>
      <c r="B60" s="639" t="s">
        <v>3081</v>
      </c>
      <c r="C60" s="119"/>
      <c r="D60" s="476"/>
      <c r="E60" s="625"/>
      <c r="F60" s="21"/>
      <c r="G60" s="126"/>
      <c r="H60" s="127"/>
    </row>
    <row r="61" spans="1:10" s="22" customFormat="1" ht="15" customHeight="1">
      <c r="A61" s="546"/>
      <c r="B61" s="547"/>
      <c r="C61" s="119"/>
      <c r="D61" s="476"/>
      <c r="E61" s="625"/>
      <c r="F61" s="21"/>
      <c r="G61" s="126"/>
      <c r="H61" s="127"/>
    </row>
    <row r="62" spans="1:10" s="22" customFormat="1" ht="15" customHeight="1">
      <c r="A62" s="546">
        <v>5</v>
      </c>
      <c r="B62" s="532" t="s">
        <v>2969</v>
      </c>
      <c r="C62" s="119"/>
      <c r="D62" s="476"/>
      <c r="E62" s="625"/>
      <c r="F62" s="21"/>
      <c r="G62" s="126"/>
      <c r="H62" s="127"/>
    </row>
    <row r="63" spans="1:10" s="22" customFormat="1" ht="15" customHeight="1">
      <c r="A63" s="546"/>
      <c r="B63" s="547" t="s">
        <v>2970</v>
      </c>
      <c r="C63" s="119"/>
      <c r="D63" s="476"/>
      <c r="E63" s="625"/>
      <c r="F63" s="21"/>
      <c r="G63" s="126"/>
      <c r="H63" s="127"/>
    </row>
    <row r="64" spans="1:10" s="22" customFormat="1" ht="15" customHeight="1">
      <c r="A64" s="546"/>
      <c r="B64" s="547" t="s">
        <v>2971</v>
      </c>
      <c r="C64" s="119"/>
      <c r="D64" s="476"/>
      <c r="E64" s="625"/>
      <c r="F64" s="21"/>
      <c r="G64" s="126"/>
      <c r="H64" s="127"/>
    </row>
    <row r="65" spans="1:10" s="22" customFormat="1" ht="15" customHeight="1">
      <c r="A65" s="546"/>
      <c r="B65" s="547" t="s">
        <v>2972</v>
      </c>
      <c r="C65" s="119"/>
      <c r="D65" s="476"/>
      <c r="E65" s="625"/>
      <c r="F65" s="21"/>
      <c r="G65" s="126"/>
      <c r="H65" s="127"/>
    </row>
    <row r="66" spans="1:10" s="22" customFormat="1" ht="15" customHeight="1">
      <c r="A66" s="546"/>
      <c r="B66" s="547" t="s">
        <v>2973</v>
      </c>
      <c r="C66" s="119"/>
      <c r="D66" s="476"/>
      <c r="E66" s="625"/>
      <c r="F66" s="21"/>
      <c r="G66" s="126"/>
      <c r="H66" s="127"/>
    </row>
    <row r="67" spans="1:10" s="22" customFormat="1" ht="15" customHeight="1">
      <c r="A67" s="546"/>
      <c r="B67" s="547" t="s">
        <v>2974</v>
      </c>
      <c r="C67" s="119"/>
      <c r="D67" s="476"/>
      <c r="E67" s="625"/>
      <c r="F67" s="21"/>
      <c r="G67" s="126"/>
      <c r="H67" s="127"/>
    </row>
    <row r="68" spans="1:10" s="22" customFormat="1" ht="15" customHeight="1">
      <c r="A68" s="546"/>
      <c r="B68" s="547" t="s">
        <v>2975</v>
      </c>
      <c r="C68" s="119"/>
      <c r="D68" s="476"/>
      <c r="E68" s="625"/>
      <c r="F68" s="21"/>
      <c r="G68" s="126"/>
      <c r="H68" s="127"/>
    </row>
    <row r="69" spans="1:10" s="22" customFormat="1" ht="15" customHeight="1">
      <c r="A69" s="546"/>
      <c r="B69" s="547" t="s">
        <v>2976</v>
      </c>
      <c r="C69" s="119"/>
      <c r="D69" s="476"/>
      <c r="E69" s="625"/>
      <c r="F69" s="21"/>
      <c r="G69" s="126"/>
      <c r="H69" s="127"/>
    </row>
    <row r="70" spans="1:10" s="22" customFormat="1" ht="15" customHeight="1">
      <c r="A70" s="546"/>
      <c r="B70" s="547" t="s">
        <v>2977</v>
      </c>
      <c r="C70" s="119"/>
      <c r="D70" s="476"/>
      <c r="E70" s="625"/>
      <c r="F70" s="21"/>
      <c r="G70" s="126"/>
      <c r="H70" s="127"/>
    </row>
    <row r="71" spans="1:10" s="22" customFormat="1" ht="15" customHeight="1">
      <c r="A71" s="546"/>
      <c r="B71" s="547" t="s">
        <v>2978</v>
      </c>
      <c r="C71" s="476" t="s">
        <v>15</v>
      </c>
      <c r="D71" s="610">
        <v>2</v>
      </c>
      <c r="E71" s="604"/>
      <c r="F71" s="72">
        <f>+E71*D71</f>
        <v>0</v>
      </c>
      <c r="G71" s="425">
        <f>+E71*'B.Skupna rekapitulacija'!$C$9</f>
        <v>0</v>
      </c>
      <c r="H71" s="425">
        <f>+G71*D71</f>
        <v>0</v>
      </c>
      <c r="I71" s="427">
        <f>+E71*(1-'B.Skupna rekapitulacija'!$C$9)</f>
        <v>0</v>
      </c>
      <c r="J71" s="426">
        <f>+I71*D71</f>
        <v>0</v>
      </c>
    </row>
    <row r="72" spans="1:10" s="22" customFormat="1" ht="114.75">
      <c r="A72" s="546"/>
      <c r="B72" s="639" t="s">
        <v>3081</v>
      </c>
      <c r="C72" s="119"/>
      <c r="D72" s="476"/>
      <c r="E72" s="625"/>
      <c r="F72" s="21"/>
      <c r="G72" s="126"/>
      <c r="H72" s="127"/>
    </row>
    <row r="73" spans="1:10" s="22" customFormat="1" ht="15" customHeight="1">
      <c r="A73" s="546"/>
      <c r="B73" s="547"/>
      <c r="C73" s="119"/>
      <c r="D73" s="476"/>
      <c r="E73" s="625"/>
      <c r="F73" s="21"/>
      <c r="G73" s="126"/>
      <c r="H73" s="127"/>
    </row>
    <row r="74" spans="1:10" s="22" customFormat="1" ht="15" customHeight="1">
      <c r="A74" s="546">
        <v>6</v>
      </c>
      <c r="B74" s="532" t="s">
        <v>2979</v>
      </c>
      <c r="C74" s="119"/>
      <c r="D74" s="476"/>
      <c r="E74" s="625"/>
      <c r="F74" s="21"/>
      <c r="G74" s="126"/>
      <c r="H74" s="127"/>
    </row>
    <row r="75" spans="1:10" s="22" customFormat="1" ht="15" customHeight="1">
      <c r="A75" s="546"/>
      <c r="B75" s="547" t="s">
        <v>2980</v>
      </c>
      <c r="C75" s="119"/>
      <c r="D75" s="476"/>
      <c r="E75" s="625"/>
      <c r="F75" s="21"/>
      <c r="G75" s="126"/>
      <c r="H75" s="127"/>
    </row>
    <row r="76" spans="1:10" s="22" customFormat="1" ht="15" customHeight="1">
      <c r="A76" s="546"/>
      <c r="B76" s="547" t="s">
        <v>2981</v>
      </c>
      <c r="C76" s="119"/>
      <c r="D76" s="476"/>
      <c r="E76" s="625"/>
      <c r="F76" s="21"/>
      <c r="G76" s="126"/>
      <c r="H76" s="127"/>
    </row>
    <row r="77" spans="1:10" s="22" customFormat="1" ht="15" customHeight="1">
      <c r="A77" s="546"/>
      <c r="B77" s="547" t="s">
        <v>2982</v>
      </c>
      <c r="C77" s="119"/>
      <c r="D77" s="476"/>
      <c r="E77" s="625"/>
      <c r="F77" s="21"/>
      <c r="G77" s="126"/>
      <c r="H77" s="127"/>
    </row>
    <row r="78" spans="1:10" s="22" customFormat="1" ht="15" customHeight="1">
      <c r="A78" s="546"/>
      <c r="B78" s="547" t="s">
        <v>2983</v>
      </c>
      <c r="C78" s="476" t="s">
        <v>15</v>
      </c>
      <c r="D78" s="610">
        <v>4</v>
      </c>
      <c r="E78" s="604"/>
      <c r="F78" s="72">
        <f>+E78*D78</f>
        <v>0</v>
      </c>
      <c r="G78" s="425">
        <f>+E78*'B.Skupna rekapitulacija'!$C$9</f>
        <v>0</v>
      </c>
      <c r="H78" s="425">
        <f>+G78*D78</f>
        <v>0</v>
      </c>
      <c r="I78" s="427">
        <f>+E78*(1-'B.Skupna rekapitulacija'!$C$9)</f>
        <v>0</v>
      </c>
      <c r="J78" s="426">
        <f>+I78*D78</f>
        <v>0</v>
      </c>
    </row>
    <row r="79" spans="1:10" s="22" customFormat="1" ht="114.75">
      <c r="A79" s="546"/>
      <c r="B79" s="639" t="s">
        <v>3081</v>
      </c>
      <c r="C79" s="119"/>
      <c r="D79" s="476"/>
      <c r="E79" s="625"/>
      <c r="F79" s="21"/>
      <c r="G79" s="126"/>
      <c r="H79" s="127"/>
    </row>
    <row r="80" spans="1:10" s="22" customFormat="1" ht="15" customHeight="1">
      <c r="A80" s="546"/>
      <c r="B80" s="547"/>
      <c r="C80" s="119"/>
      <c r="D80" s="476"/>
      <c r="E80" s="625"/>
      <c r="F80" s="21"/>
      <c r="G80" s="126"/>
      <c r="H80" s="127"/>
    </row>
    <row r="81" spans="1:10" s="22" customFormat="1" ht="15" customHeight="1">
      <c r="A81" s="546">
        <v>7</v>
      </c>
      <c r="B81" s="532" t="s">
        <v>2984</v>
      </c>
      <c r="C81" s="119"/>
      <c r="D81" s="476"/>
      <c r="E81" s="625"/>
      <c r="F81" s="21"/>
      <c r="G81" s="126"/>
      <c r="H81" s="127"/>
    </row>
    <row r="82" spans="1:10" s="22" customFormat="1" ht="15" customHeight="1">
      <c r="A82" s="546"/>
      <c r="B82" s="547" t="s">
        <v>2985</v>
      </c>
      <c r="C82" s="119"/>
      <c r="D82" s="476"/>
      <c r="E82" s="625"/>
      <c r="F82" s="21"/>
      <c r="G82" s="126"/>
      <c r="H82" s="127"/>
    </row>
    <row r="83" spans="1:10" s="22" customFormat="1" ht="15" customHeight="1">
      <c r="A83" s="546"/>
      <c r="B83" s="547" t="s">
        <v>2986</v>
      </c>
      <c r="C83" s="119"/>
      <c r="D83" s="476"/>
      <c r="E83" s="625"/>
      <c r="F83" s="21"/>
      <c r="G83" s="126"/>
      <c r="H83" s="127"/>
    </row>
    <row r="84" spans="1:10" s="22" customFormat="1" ht="15" customHeight="1">
      <c r="A84" s="546"/>
      <c r="B84" s="547" t="s">
        <v>2987</v>
      </c>
      <c r="C84" s="119"/>
      <c r="D84" s="476"/>
      <c r="E84" s="625"/>
      <c r="F84" s="21"/>
      <c r="G84" s="126"/>
      <c r="H84" s="127"/>
    </row>
    <row r="85" spans="1:10" s="22" customFormat="1" ht="15" customHeight="1">
      <c r="A85" s="546"/>
      <c r="B85" s="547" t="s">
        <v>2988</v>
      </c>
      <c r="C85" s="119"/>
      <c r="D85" s="476"/>
      <c r="E85" s="625"/>
      <c r="F85" s="21"/>
      <c r="G85" s="126"/>
      <c r="H85" s="127"/>
    </row>
    <row r="86" spans="1:10" s="22" customFormat="1" ht="15" customHeight="1">
      <c r="A86" s="546"/>
      <c r="B86" s="547" t="s">
        <v>2989</v>
      </c>
      <c r="C86" s="119"/>
      <c r="D86" s="476"/>
      <c r="E86" s="625"/>
      <c r="F86" s="21"/>
      <c r="G86" s="126"/>
      <c r="H86" s="127"/>
    </row>
    <row r="87" spans="1:10" s="22" customFormat="1" ht="15" customHeight="1">
      <c r="A87" s="546"/>
      <c r="B87" s="547" t="s">
        <v>2990</v>
      </c>
      <c r="C87" s="119"/>
      <c r="D87" s="476"/>
      <c r="E87" s="625"/>
      <c r="F87" s="21"/>
      <c r="G87" s="126"/>
      <c r="H87" s="127"/>
    </row>
    <row r="88" spans="1:10" s="22" customFormat="1" ht="15" customHeight="1">
      <c r="A88" s="546"/>
      <c r="B88" s="547" t="s">
        <v>2991</v>
      </c>
      <c r="C88" s="476" t="s">
        <v>15</v>
      </c>
      <c r="D88" s="610">
        <v>2</v>
      </c>
      <c r="E88" s="604"/>
      <c r="F88" s="72">
        <f>+E88*D88</f>
        <v>0</v>
      </c>
      <c r="G88" s="425">
        <f>+E88*'B.Skupna rekapitulacija'!$C$9</f>
        <v>0</v>
      </c>
      <c r="H88" s="425">
        <f>+G88*D88</f>
        <v>0</v>
      </c>
      <c r="I88" s="427">
        <f>+E88*(1-'B.Skupna rekapitulacija'!$C$9)</f>
        <v>0</v>
      </c>
      <c r="J88" s="426">
        <f>+I88*D88</f>
        <v>0</v>
      </c>
    </row>
    <row r="89" spans="1:10" s="22" customFormat="1" ht="114.75">
      <c r="A89" s="546"/>
      <c r="B89" s="639" t="s">
        <v>3081</v>
      </c>
      <c r="C89" s="119"/>
      <c r="D89" s="476"/>
      <c r="E89" s="625"/>
      <c r="F89" s="21"/>
      <c r="G89" s="126"/>
      <c r="H89" s="127"/>
    </row>
    <row r="90" spans="1:10" s="22" customFormat="1" ht="15" customHeight="1">
      <c r="A90" s="546"/>
      <c r="B90" s="547"/>
      <c r="C90" s="119"/>
      <c r="D90" s="476"/>
      <c r="E90" s="625"/>
      <c r="F90" s="21"/>
      <c r="G90" s="126"/>
      <c r="H90" s="127"/>
    </row>
    <row r="91" spans="1:10" s="22" customFormat="1" ht="15" customHeight="1">
      <c r="A91" s="546">
        <v>8</v>
      </c>
      <c r="B91" s="532" t="s">
        <v>2992</v>
      </c>
      <c r="C91" s="119"/>
      <c r="D91" s="476"/>
      <c r="E91" s="625"/>
      <c r="F91" s="21"/>
      <c r="G91" s="126"/>
      <c r="H91" s="127"/>
    </row>
    <row r="92" spans="1:10" s="22" customFormat="1" ht="15" customHeight="1">
      <c r="A92" s="546"/>
      <c r="B92" s="547" t="s">
        <v>2993</v>
      </c>
      <c r="C92" s="119"/>
      <c r="D92" s="476"/>
      <c r="E92" s="625"/>
      <c r="F92" s="21"/>
      <c r="G92" s="126"/>
      <c r="H92" s="127"/>
    </row>
    <row r="93" spans="1:10" s="22" customFormat="1" ht="15" customHeight="1">
      <c r="A93" s="546"/>
      <c r="B93" s="547" t="s">
        <v>2994</v>
      </c>
      <c r="C93" s="119"/>
      <c r="D93" s="476"/>
      <c r="E93" s="625"/>
      <c r="F93" s="21"/>
      <c r="G93" s="126"/>
      <c r="H93" s="127"/>
    </row>
    <row r="94" spans="1:10" s="22" customFormat="1" ht="15" customHeight="1">
      <c r="A94" s="546"/>
      <c r="B94" s="547" t="s">
        <v>2995</v>
      </c>
      <c r="C94" s="119"/>
      <c r="D94" s="476"/>
      <c r="E94" s="625"/>
      <c r="F94" s="21"/>
      <c r="G94" s="126"/>
      <c r="H94" s="127"/>
    </row>
    <row r="95" spans="1:10" s="22" customFormat="1" ht="15" customHeight="1">
      <c r="A95" s="546"/>
      <c r="B95" s="547" t="s">
        <v>2996</v>
      </c>
      <c r="C95" s="119"/>
      <c r="D95" s="476"/>
      <c r="E95" s="625"/>
      <c r="F95" s="21"/>
      <c r="G95" s="126"/>
      <c r="H95" s="127"/>
    </row>
    <row r="96" spans="1:10" s="22" customFormat="1" ht="15" customHeight="1">
      <c r="A96" s="546"/>
      <c r="B96" s="547" t="s">
        <v>2997</v>
      </c>
      <c r="C96" s="119"/>
      <c r="D96" s="476"/>
      <c r="E96" s="625"/>
      <c r="F96" s="21"/>
      <c r="G96" s="126"/>
      <c r="H96" s="127"/>
    </row>
    <row r="97" spans="1:10" s="22" customFormat="1" ht="15" customHeight="1">
      <c r="A97" s="546"/>
      <c r="B97" s="547" t="s">
        <v>2998</v>
      </c>
      <c r="C97" s="119"/>
      <c r="D97" s="476"/>
      <c r="E97" s="625"/>
      <c r="F97" s="21"/>
      <c r="G97" s="126"/>
      <c r="H97" s="127"/>
    </row>
    <row r="98" spans="1:10" s="22" customFormat="1" ht="15" customHeight="1">
      <c r="A98" s="546"/>
      <c r="B98" s="547" t="s">
        <v>2999</v>
      </c>
      <c r="C98" s="119"/>
      <c r="D98" s="476"/>
      <c r="E98" s="625"/>
      <c r="F98" s="21"/>
      <c r="G98" s="126"/>
      <c r="H98" s="127"/>
    </row>
    <row r="99" spans="1:10" s="22" customFormat="1" ht="15" customHeight="1">
      <c r="A99" s="546"/>
      <c r="B99" s="547" t="s">
        <v>3000</v>
      </c>
      <c r="C99" s="119"/>
      <c r="D99" s="476"/>
      <c r="E99" s="625"/>
      <c r="F99" s="21"/>
      <c r="G99" s="126"/>
      <c r="H99" s="127"/>
    </row>
    <row r="100" spans="1:10" s="22" customFormat="1" ht="15" customHeight="1">
      <c r="A100" s="546"/>
      <c r="B100" s="547" t="s">
        <v>3001</v>
      </c>
      <c r="C100" s="119"/>
      <c r="D100" s="476"/>
      <c r="E100" s="625"/>
      <c r="F100" s="21"/>
      <c r="G100" s="126"/>
      <c r="H100" s="127"/>
    </row>
    <row r="101" spans="1:10" s="22" customFormat="1" ht="15" customHeight="1">
      <c r="A101" s="546"/>
      <c r="B101" s="547" t="s">
        <v>3002</v>
      </c>
      <c r="C101" s="476" t="s">
        <v>15</v>
      </c>
      <c r="D101" s="610">
        <v>2</v>
      </c>
      <c r="E101" s="604"/>
      <c r="F101" s="72">
        <f>+E101*D101</f>
        <v>0</v>
      </c>
      <c r="G101" s="425">
        <f>+E101*'B.Skupna rekapitulacija'!$C$9</f>
        <v>0</v>
      </c>
      <c r="H101" s="425">
        <f>+G101*D101</f>
        <v>0</v>
      </c>
      <c r="I101" s="427">
        <f>+E101*(1-'B.Skupna rekapitulacija'!$C$9)</f>
        <v>0</v>
      </c>
      <c r="J101" s="426">
        <f>+I101*D101</f>
        <v>0</v>
      </c>
    </row>
    <row r="102" spans="1:10" s="22" customFormat="1" ht="114.75">
      <c r="A102" s="546"/>
      <c r="B102" s="639" t="s">
        <v>3081</v>
      </c>
      <c r="C102" s="119"/>
      <c r="D102" s="476"/>
      <c r="E102" s="625"/>
      <c r="F102" s="21"/>
      <c r="G102" s="126"/>
      <c r="H102" s="127"/>
    </row>
    <row r="103" spans="1:10" s="22" customFormat="1" ht="15" customHeight="1">
      <c r="A103" s="546"/>
      <c r="B103" s="547"/>
      <c r="C103" s="119"/>
      <c r="D103" s="476"/>
      <c r="E103" s="625"/>
      <c r="F103" s="21"/>
      <c r="G103" s="126"/>
      <c r="H103" s="127"/>
    </row>
    <row r="104" spans="1:10" s="22" customFormat="1" ht="15" customHeight="1">
      <c r="A104" s="546">
        <v>9</v>
      </c>
      <c r="B104" s="532" t="s">
        <v>3003</v>
      </c>
      <c r="C104" s="119"/>
      <c r="D104" s="476"/>
      <c r="E104" s="625"/>
      <c r="F104" s="21"/>
      <c r="G104" s="126"/>
      <c r="H104" s="127"/>
    </row>
    <row r="105" spans="1:10" s="22" customFormat="1" ht="15" customHeight="1">
      <c r="A105" s="546"/>
      <c r="B105" s="547" t="s">
        <v>2985</v>
      </c>
      <c r="C105" s="119"/>
      <c r="D105" s="476"/>
      <c r="E105" s="625"/>
      <c r="F105" s="21"/>
      <c r="G105" s="126"/>
      <c r="H105" s="127"/>
    </row>
    <row r="106" spans="1:10" s="22" customFormat="1" ht="15" customHeight="1">
      <c r="A106" s="546"/>
      <c r="B106" s="547" t="s">
        <v>3004</v>
      </c>
      <c r="C106" s="119"/>
      <c r="D106" s="476"/>
      <c r="E106" s="625"/>
      <c r="F106" s="21"/>
      <c r="G106" s="126"/>
      <c r="H106" s="127"/>
    </row>
    <row r="107" spans="1:10" s="22" customFormat="1" ht="15" customHeight="1">
      <c r="A107" s="546"/>
      <c r="B107" s="547" t="s">
        <v>3005</v>
      </c>
      <c r="C107" s="119"/>
      <c r="D107" s="476"/>
      <c r="E107" s="625"/>
      <c r="F107" s="21"/>
      <c r="G107" s="126"/>
      <c r="H107" s="127"/>
    </row>
    <row r="108" spans="1:10" s="22" customFormat="1" ht="15" customHeight="1">
      <c r="A108" s="546"/>
      <c r="B108" s="547" t="s">
        <v>3006</v>
      </c>
      <c r="C108" s="119"/>
      <c r="D108" s="476"/>
      <c r="E108" s="625"/>
      <c r="F108" s="21"/>
      <c r="G108" s="126"/>
      <c r="H108" s="127"/>
    </row>
    <row r="109" spans="1:10" s="22" customFormat="1" ht="15" customHeight="1">
      <c r="A109" s="546"/>
      <c r="B109" s="547" t="s">
        <v>3007</v>
      </c>
      <c r="C109" s="119"/>
      <c r="D109" s="476"/>
      <c r="E109" s="625"/>
      <c r="F109" s="21"/>
      <c r="G109" s="126"/>
      <c r="H109" s="127"/>
    </row>
    <row r="110" spans="1:10" s="22" customFormat="1" ht="15" customHeight="1">
      <c r="A110" s="546"/>
      <c r="B110" s="547" t="s">
        <v>3008</v>
      </c>
      <c r="C110" s="119"/>
      <c r="D110" s="476"/>
      <c r="E110" s="625"/>
      <c r="F110" s="21"/>
      <c r="G110" s="126"/>
      <c r="H110" s="127"/>
    </row>
    <row r="111" spans="1:10" s="22" customFormat="1" ht="15" customHeight="1">
      <c r="A111" s="546"/>
      <c r="B111" s="547" t="s">
        <v>2995</v>
      </c>
      <c r="C111" s="119"/>
      <c r="D111" s="476"/>
      <c r="E111" s="625"/>
      <c r="F111" s="21"/>
      <c r="G111" s="126"/>
      <c r="H111" s="127"/>
    </row>
    <row r="112" spans="1:10" s="22" customFormat="1" ht="15" customHeight="1">
      <c r="A112" s="546"/>
      <c r="B112" s="547" t="s">
        <v>3009</v>
      </c>
      <c r="C112" s="119"/>
      <c r="D112" s="476"/>
      <c r="E112" s="625"/>
      <c r="F112" s="21"/>
      <c r="G112" s="126"/>
      <c r="H112" s="127"/>
    </row>
    <row r="113" spans="1:10" s="22" customFormat="1" ht="15" customHeight="1">
      <c r="A113" s="546"/>
      <c r="B113" s="547" t="s">
        <v>3010</v>
      </c>
      <c r="C113" s="476" t="s">
        <v>15</v>
      </c>
      <c r="D113" s="610">
        <v>2</v>
      </c>
      <c r="E113" s="604"/>
      <c r="F113" s="72">
        <f>+E113*D113</f>
        <v>0</v>
      </c>
      <c r="G113" s="425">
        <f>+E113*'B.Skupna rekapitulacija'!$C$9</f>
        <v>0</v>
      </c>
      <c r="H113" s="425">
        <f>+G113*D113</f>
        <v>0</v>
      </c>
      <c r="I113" s="427">
        <f>+E113*(1-'B.Skupna rekapitulacija'!$C$9)</f>
        <v>0</v>
      </c>
      <c r="J113" s="426">
        <f>+I113*D113</f>
        <v>0</v>
      </c>
    </row>
    <row r="114" spans="1:10" s="22" customFormat="1" ht="114.75">
      <c r="A114" s="546"/>
      <c r="B114" s="639" t="s">
        <v>3081</v>
      </c>
      <c r="C114" s="119"/>
      <c r="D114" s="476"/>
      <c r="E114" s="625"/>
      <c r="F114" s="21"/>
      <c r="G114" s="126"/>
      <c r="H114" s="127"/>
    </row>
    <row r="115" spans="1:10" s="22" customFormat="1" ht="15" customHeight="1">
      <c r="A115" s="546"/>
      <c r="B115" s="547"/>
      <c r="C115" s="119"/>
      <c r="D115" s="476"/>
      <c r="E115" s="625"/>
      <c r="F115" s="21"/>
      <c r="G115" s="126"/>
      <c r="H115" s="127"/>
    </row>
    <row r="116" spans="1:10" s="22" customFormat="1" ht="15" customHeight="1">
      <c r="A116" s="546">
        <v>10</v>
      </c>
      <c r="B116" s="532" t="s">
        <v>3011</v>
      </c>
      <c r="C116" s="119"/>
      <c r="D116" s="476"/>
      <c r="E116" s="625"/>
      <c r="F116" s="21"/>
      <c r="G116" s="126"/>
      <c r="H116" s="127"/>
    </row>
    <row r="117" spans="1:10" s="22" customFormat="1" ht="15" customHeight="1">
      <c r="A117" s="546"/>
      <c r="B117" s="547" t="s">
        <v>3012</v>
      </c>
      <c r="C117" s="119"/>
      <c r="D117" s="476"/>
      <c r="E117" s="625"/>
      <c r="F117" s="21"/>
      <c r="G117" s="126"/>
      <c r="H117" s="127"/>
    </row>
    <row r="118" spans="1:10" s="22" customFormat="1" ht="15" customHeight="1">
      <c r="A118" s="546"/>
      <c r="B118" s="547" t="s">
        <v>3013</v>
      </c>
      <c r="C118" s="119"/>
      <c r="D118" s="476"/>
      <c r="E118" s="625"/>
      <c r="F118" s="21"/>
      <c r="G118" s="126"/>
      <c r="H118" s="127"/>
    </row>
    <row r="119" spans="1:10" s="22" customFormat="1" ht="15" customHeight="1">
      <c r="A119" s="546"/>
      <c r="B119" s="547" t="s">
        <v>3014</v>
      </c>
      <c r="C119" s="119"/>
      <c r="D119" s="476"/>
      <c r="E119" s="625"/>
      <c r="F119" s="21"/>
      <c r="G119" s="126"/>
      <c r="H119" s="127"/>
    </row>
    <row r="120" spans="1:10" s="22" customFormat="1" ht="15" customHeight="1">
      <c r="A120" s="546"/>
      <c r="B120" s="547" t="s">
        <v>3015</v>
      </c>
      <c r="C120" s="119"/>
      <c r="D120" s="476"/>
      <c r="E120" s="625"/>
      <c r="F120" s="21"/>
      <c r="G120" s="126"/>
      <c r="H120" s="127"/>
    </row>
    <row r="121" spans="1:10" s="22" customFormat="1" ht="15" customHeight="1">
      <c r="A121" s="546"/>
      <c r="B121" s="547" t="s">
        <v>3016</v>
      </c>
      <c r="C121" s="119"/>
      <c r="D121" s="476"/>
      <c r="E121" s="625"/>
      <c r="F121" s="21"/>
      <c r="G121" s="126"/>
      <c r="H121" s="127"/>
    </row>
    <row r="122" spans="1:10" s="22" customFormat="1" ht="15" customHeight="1">
      <c r="A122" s="546"/>
      <c r="B122" s="547" t="s">
        <v>3017</v>
      </c>
      <c r="C122" s="119"/>
      <c r="D122" s="476"/>
      <c r="E122" s="625"/>
      <c r="F122" s="21"/>
      <c r="G122" s="126"/>
      <c r="H122" s="127"/>
    </row>
    <row r="123" spans="1:10" s="22" customFormat="1" ht="15" customHeight="1">
      <c r="A123" s="546"/>
      <c r="B123" s="547" t="s">
        <v>3018</v>
      </c>
      <c r="C123" s="476" t="s">
        <v>15</v>
      </c>
      <c r="D123" s="610">
        <v>10</v>
      </c>
      <c r="E123" s="604"/>
      <c r="F123" s="72">
        <f>+E123*D123</f>
        <v>0</v>
      </c>
      <c r="G123" s="425">
        <f>+E123*'B.Skupna rekapitulacija'!$C$9</f>
        <v>0</v>
      </c>
      <c r="H123" s="425">
        <f>+G123*D123</f>
        <v>0</v>
      </c>
      <c r="I123" s="427">
        <f>+E123*(1-'B.Skupna rekapitulacija'!$C$9)</f>
        <v>0</v>
      </c>
      <c r="J123" s="426">
        <f>+I123*D123</f>
        <v>0</v>
      </c>
    </row>
    <row r="124" spans="1:10" s="22" customFormat="1" ht="114.75">
      <c r="A124" s="546"/>
      <c r="B124" s="639" t="s">
        <v>3081</v>
      </c>
      <c r="C124" s="119"/>
      <c r="D124" s="476"/>
      <c r="E124" s="625"/>
      <c r="F124" s="21"/>
      <c r="G124" s="126"/>
      <c r="H124" s="127"/>
    </row>
    <row r="125" spans="1:10" s="22" customFormat="1" ht="15" customHeight="1">
      <c r="A125" s="546"/>
      <c r="B125" s="547"/>
      <c r="C125" s="119"/>
      <c r="D125" s="476"/>
      <c r="E125" s="625"/>
      <c r="F125" s="21"/>
      <c r="G125" s="126"/>
      <c r="H125" s="127"/>
    </row>
    <row r="126" spans="1:10" s="22" customFormat="1" ht="15" customHeight="1">
      <c r="A126" s="546">
        <v>11</v>
      </c>
      <c r="B126" s="532" t="s">
        <v>3019</v>
      </c>
      <c r="C126" s="119"/>
      <c r="D126" s="476"/>
      <c r="E126" s="625"/>
      <c r="F126" s="21"/>
      <c r="G126" s="126"/>
      <c r="H126" s="127"/>
    </row>
    <row r="127" spans="1:10" s="22" customFormat="1" ht="15" customHeight="1">
      <c r="A127" s="546"/>
      <c r="B127" s="547" t="s">
        <v>3020</v>
      </c>
      <c r="C127" s="119"/>
      <c r="D127" s="476"/>
      <c r="E127" s="625"/>
      <c r="F127" s="21"/>
      <c r="G127" s="126"/>
      <c r="H127" s="127"/>
    </row>
    <row r="128" spans="1:10" s="22" customFormat="1" ht="15" customHeight="1">
      <c r="A128" s="546"/>
      <c r="B128" s="547" t="s">
        <v>3021</v>
      </c>
      <c r="C128" s="476" t="s">
        <v>15</v>
      </c>
      <c r="D128" s="610">
        <v>42</v>
      </c>
      <c r="E128" s="604"/>
      <c r="F128" s="72">
        <f>+E128*D128</f>
        <v>0</v>
      </c>
      <c r="G128" s="425">
        <f>+E128*'B.Skupna rekapitulacija'!$C$9</f>
        <v>0</v>
      </c>
      <c r="H128" s="425">
        <f>+G128*D128</f>
        <v>0</v>
      </c>
      <c r="I128" s="427">
        <f>+E128*(1-'B.Skupna rekapitulacija'!$C$9)</f>
        <v>0</v>
      </c>
      <c r="J128" s="426">
        <f>+I128*D128</f>
        <v>0</v>
      </c>
    </row>
    <row r="129" spans="1:10" s="22" customFormat="1" ht="114.75">
      <c r="A129" s="546"/>
      <c r="B129" s="639" t="s">
        <v>3081</v>
      </c>
      <c r="C129" s="119"/>
      <c r="D129" s="476"/>
      <c r="E129" s="625"/>
      <c r="F129" s="21"/>
      <c r="G129" s="126"/>
      <c r="H129" s="127"/>
    </row>
    <row r="130" spans="1:10" s="22" customFormat="1" ht="15" customHeight="1">
      <c r="A130" s="546"/>
      <c r="B130" s="547"/>
      <c r="C130" s="119"/>
      <c r="D130" s="476"/>
      <c r="E130" s="625"/>
      <c r="F130" s="21"/>
      <c r="G130" s="126"/>
      <c r="H130" s="127"/>
    </row>
    <row r="131" spans="1:10" s="22" customFormat="1" ht="15" customHeight="1">
      <c r="A131" s="546">
        <v>12</v>
      </c>
      <c r="B131" s="532" t="s">
        <v>3022</v>
      </c>
      <c r="C131" s="119"/>
      <c r="D131" s="476"/>
      <c r="E131" s="625"/>
      <c r="F131" s="21"/>
      <c r="G131" s="126"/>
      <c r="H131" s="127"/>
    </row>
    <row r="132" spans="1:10" s="22" customFormat="1" ht="15" customHeight="1">
      <c r="A132" s="546"/>
      <c r="B132" s="547" t="s">
        <v>3023</v>
      </c>
      <c r="C132" s="119"/>
      <c r="D132" s="476"/>
      <c r="E132" s="625"/>
      <c r="F132" s="21"/>
      <c r="G132" s="126"/>
      <c r="H132" s="127"/>
    </row>
    <row r="133" spans="1:10" s="22" customFormat="1" ht="15" customHeight="1">
      <c r="A133" s="546"/>
      <c r="B133" s="547" t="s">
        <v>3024</v>
      </c>
      <c r="C133" s="119"/>
      <c r="D133" s="476"/>
      <c r="E133" s="625"/>
      <c r="F133" s="21"/>
      <c r="G133" s="126"/>
      <c r="H133" s="127"/>
    </row>
    <row r="134" spans="1:10" s="22" customFormat="1" ht="15" customHeight="1">
      <c r="A134" s="546"/>
      <c r="B134" s="547" t="s">
        <v>3025</v>
      </c>
      <c r="C134" s="119"/>
      <c r="D134" s="476"/>
      <c r="E134" s="625"/>
      <c r="F134" s="21"/>
      <c r="G134" s="126"/>
      <c r="H134" s="127"/>
    </row>
    <row r="135" spans="1:10" s="22" customFormat="1" ht="15" customHeight="1">
      <c r="A135" s="546"/>
      <c r="B135" s="547" t="s">
        <v>3026</v>
      </c>
      <c r="C135" s="119"/>
      <c r="D135" s="476"/>
      <c r="E135" s="625"/>
      <c r="F135" s="21"/>
      <c r="G135" s="126"/>
      <c r="H135" s="127"/>
    </row>
    <row r="136" spans="1:10" s="22" customFormat="1" ht="15" customHeight="1">
      <c r="A136" s="546"/>
      <c r="B136" s="547" t="s">
        <v>3027</v>
      </c>
      <c r="C136" s="119"/>
      <c r="D136" s="476"/>
      <c r="E136" s="625"/>
      <c r="F136" s="21"/>
      <c r="G136" s="126"/>
      <c r="H136" s="127"/>
    </row>
    <row r="137" spans="1:10" s="22" customFormat="1" ht="15" customHeight="1">
      <c r="A137" s="546"/>
      <c r="B137" s="547" t="s">
        <v>3028</v>
      </c>
      <c r="C137" s="119"/>
      <c r="D137" s="476"/>
      <c r="E137" s="625"/>
      <c r="F137" s="21"/>
      <c r="G137" s="126"/>
      <c r="H137" s="127"/>
    </row>
    <row r="138" spans="1:10" s="22" customFormat="1" ht="15" customHeight="1">
      <c r="A138" s="546"/>
      <c r="B138" s="547" t="s">
        <v>3029</v>
      </c>
      <c r="C138" s="119"/>
      <c r="D138" s="476"/>
      <c r="E138" s="625"/>
      <c r="F138" s="21"/>
      <c r="G138" s="126"/>
      <c r="H138" s="127"/>
    </row>
    <row r="139" spans="1:10" s="22" customFormat="1" ht="15" customHeight="1">
      <c r="A139" s="546"/>
      <c r="B139" s="547" t="s">
        <v>3030</v>
      </c>
      <c r="C139" s="119"/>
      <c r="D139" s="476"/>
      <c r="E139" s="625"/>
      <c r="F139" s="21"/>
      <c r="G139" s="126"/>
      <c r="H139" s="127"/>
    </row>
    <row r="140" spans="1:10" s="22" customFormat="1" ht="15" customHeight="1">
      <c r="A140" s="546"/>
      <c r="B140" s="547" t="s">
        <v>3031</v>
      </c>
      <c r="C140" s="476" t="s">
        <v>15</v>
      </c>
      <c r="D140" s="610">
        <v>2</v>
      </c>
      <c r="E140" s="604"/>
      <c r="F140" s="72">
        <f>+E140*D140</f>
        <v>0</v>
      </c>
      <c r="G140" s="425">
        <f>+E140*'B.Skupna rekapitulacija'!$C$9</f>
        <v>0</v>
      </c>
      <c r="H140" s="425">
        <f>+G140*D140</f>
        <v>0</v>
      </c>
      <c r="I140" s="427">
        <f>+E140*(1-'B.Skupna rekapitulacija'!$C$9)</f>
        <v>0</v>
      </c>
      <c r="J140" s="426">
        <f>+I140*D140</f>
        <v>0</v>
      </c>
    </row>
    <row r="141" spans="1:10" s="22" customFormat="1" ht="114.75">
      <c r="A141" s="546"/>
      <c r="B141" s="639" t="s">
        <v>3081</v>
      </c>
      <c r="C141" s="119"/>
      <c r="D141" s="476"/>
      <c r="E141" s="625"/>
      <c r="F141" s="21"/>
      <c r="G141" s="126"/>
      <c r="H141" s="127"/>
    </row>
    <row r="142" spans="1:10" s="22" customFormat="1" ht="15" customHeight="1">
      <c r="A142" s="546"/>
      <c r="B142" s="547"/>
      <c r="C142" s="119"/>
      <c r="D142" s="476"/>
      <c r="E142" s="625"/>
      <c r="F142" s="21"/>
      <c r="G142" s="126"/>
      <c r="H142" s="127"/>
    </row>
    <row r="143" spans="1:10" s="22" customFormat="1" ht="15" customHeight="1">
      <c r="A143" s="546">
        <v>13</v>
      </c>
      <c r="B143" s="532" t="s">
        <v>3032</v>
      </c>
      <c r="C143" s="119"/>
      <c r="D143" s="476"/>
      <c r="E143" s="625"/>
      <c r="F143" s="21"/>
      <c r="G143" s="126"/>
      <c r="H143" s="127"/>
    </row>
    <row r="144" spans="1:10" s="22" customFormat="1" ht="15" customHeight="1">
      <c r="A144" s="546"/>
      <c r="B144" s="547" t="s">
        <v>3033</v>
      </c>
      <c r="C144" s="119"/>
      <c r="D144" s="476"/>
      <c r="E144" s="625"/>
      <c r="F144" s="21"/>
      <c r="G144" s="126"/>
      <c r="H144" s="127"/>
    </row>
    <row r="145" spans="1:10" s="22" customFormat="1" ht="15" customHeight="1">
      <c r="A145" s="546"/>
      <c r="B145" s="547" t="s">
        <v>3034</v>
      </c>
      <c r="C145" s="119"/>
      <c r="D145" s="476"/>
      <c r="E145" s="625"/>
      <c r="F145" s="21"/>
      <c r="G145" s="126"/>
      <c r="H145" s="127"/>
    </row>
    <row r="146" spans="1:10" s="22" customFormat="1" ht="15" customHeight="1">
      <c r="A146" s="546"/>
      <c r="B146" s="547" t="s">
        <v>3035</v>
      </c>
      <c r="C146" s="119"/>
      <c r="D146" s="476"/>
      <c r="E146" s="625"/>
      <c r="F146" s="21"/>
      <c r="G146" s="126"/>
      <c r="H146" s="127"/>
    </row>
    <row r="147" spans="1:10" s="22" customFormat="1" ht="15" customHeight="1">
      <c r="A147" s="546"/>
      <c r="B147" s="547" t="s">
        <v>3036</v>
      </c>
      <c r="C147" s="119"/>
      <c r="D147" s="476"/>
      <c r="E147" s="625"/>
      <c r="F147" s="21"/>
      <c r="G147" s="126"/>
      <c r="H147" s="127"/>
    </row>
    <row r="148" spans="1:10" s="22" customFormat="1" ht="15" customHeight="1">
      <c r="A148" s="546"/>
      <c r="B148" s="547" t="s">
        <v>3037</v>
      </c>
      <c r="C148" s="119"/>
      <c r="D148" s="476"/>
      <c r="E148" s="625"/>
      <c r="F148" s="21"/>
      <c r="G148" s="126"/>
      <c r="H148" s="127"/>
    </row>
    <row r="149" spans="1:10" s="22" customFormat="1" ht="15" customHeight="1">
      <c r="A149" s="546"/>
      <c r="B149" s="547" t="s">
        <v>3038</v>
      </c>
      <c r="C149" s="476" t="s">
        <v>15</v>
      </c>
      <c r="D149" s="610">
        <v>2</v>
      </c>
      <c r="E149" s="604"/>
      <c r="F149" s="72">
        <f>+E149*D149</f>
        <v>0</v>
      </c>
      <c r="G149" s="425">
        <f>+E149*'B.Skupna rekapitulacija'!$C$9</f>
        <v>0</v>
      </c>
      <c r="H149" s="425">
        <f>+G149*D149</f>
        <v>0</v>
      </c>
      <c r="I149" s="427">
        <f>+E149*(1-'B.Skupna rekapitulacija'!$C$9)</f>
        <v>0</v>
      </c>
      <c r="J149" s="426">
        <f>+I149*D149</f>
        <v>0</v>
      </c>
    </row>
    <row r="150" spans="1:10" s="22" customFormat="1" ht="15" customHeight="1">
      <c r="A150" s="546"/>
      <c r="B150" s="547"/>
      <c r="C150" s="119"/>
      <c r="D150" s="476"/>
      <c r="E150" s="625"/>
      <c r="F150" s="21"/>
      <c r="G150" s="126"/>
      <c r="H150" s="127"/>
    </row>
    <row r="151" spans="1:10" s="22" customFormat="1" ht="15" customHeight="1">
      <c r="A151" s="546">
        <v>14</v>
      </c>
      <c r="B151" s="532" t="s">
        <v>3039</v>
      </c>
      <c r="C151" s="119"/>
      <c r="D151" s="476"/>
      <c r="E151" s="625"/>
      <c r="F151" s="21"/>
      <c r="G151" s="126"/>
      <c r="H151" s="127"/>
    </row>
    <row r="152" spans="1:10" s="22" customFormat="1" ht="15" customHeight="1">
      <c r="A152" s="546"/>
      <c r="B152" s="547" t="s">
        <v>3040</v>
      </c>
      <c r="C152" s="119"/>
      <c r="D152" s="476"/>
      <c r="E152" s="625"/>
      <c r="F152" s="21"/>
      <c r="G152" s="126"/>
      <c r="H152" s="127"/>
    </row>
    <row r="153" spans="1:10" s="22" customFormat="1" ht="15" customHeight="1">
      <c r="A153" s="546"/>
      <c r="B153" s="547" t="s">
        <v>3041</v>
      </c>
      <c r="C153" s="119"/>
      <c r="D153" s="476"/>
      <c r="E153" s="625"/>
      <c r="F153" s="21"/>
      <c r="G153" s="126"/>
      <c r="H153" s="127"/>
    </row>
    <row r="154" spans="1:10" s="22" customFormat="1" ht="15" customHeight="1">
      <c r="A154" s="546"/>
      <c r="B154" s="547" t="s">
        <v>3042</v>
      </c>
      <c r="C154" s="119"/>
      <c r="D154" s="476"/>
      <c r="E154" s="625"/>
      <c r="F154" s="21"/>
      <c r="G154" s="126"/>
      <c r="H154" s="127"/>
    </row>
    <row r="155" spans="1:10" s="22" customFormat="1" ht="15" customHeight="1">
      <c r="A155" s="546"/>
      <c r="B155" s="547" t="s">
        <v>3043</v>
      </c>
      <c r="C155" s="119"/>
      <c r="D155" s="476"/>
      <c r="E155" s="625"/>
      <c r="F155" s="21"/>
      <c r="G155" s="126"/>
      <c r="H155" s="127"/>
    </row>
    <row r="156" spans="1:10" s="22" customFormat="1" ht="15" customHeight="1">
      <c r="A156" s="546"/>
      <c r="B156" s="547" t="s">
        <v>3044</v>
      </c>
      <c r="C156" s="476" t="s">
        <v>15</v>
      </c>
      <c r="D156" s="610">
        <v>2</v>
      </c>
      <c r="E156" s="604"/>
      <c r="F156" s="72">
        <f>+E156*D156</f>
        <v>0</v>
      </c>
      <c r="G156" s="425">
        <f>+E156*'B.Skupna rekapitulacija'!$C$9</f>
        <v>0</v>
      </c>
      <c r="H156" s="425">
        <f>+G156*D156</f>
        <v>0</v>
      </c>
      <c r="I156" s="427">
        <f>+E156*(1-'B.Skupna rekapitulacija'!$C$9)</f>
        <v>0</v>
      </c>
      <c r="J156" s="426">
        <f>+I156*D156</f>
        <v>0</v>
      </c>
    </row>
    <row r="157" spans="1:10" s="22" customFormat="1" ht="15" customHeight="1">
      <c r="A157" s="546"/>
      <c r="B157" s="547"/>
      <c r="C157" s="119"/>
      <c r="D157" s="476"/>
      <c r="E157" s="625"/>
      <c r="F157" s="21"/>
      <c r="G157" s="126"/>
      <c r="H157" s="127"/>
    </row>
    <row r="158" spans="1:10" s="22" customFormat="1" ht="15" customHeight="1">
      <c r="A158" s="546">
        <v>15</v>
      </c>
      <c r="B158" s="532" t="s">
        <v>3045</v>
      </c>
      <c r="C158" s="119"/>
      <c r="D158" s="476"/>
      <c r="E158" s="625"/>
      <c r="F158" s="21"/>
      <c r="G158" s="126"/>
      <c r="H158" s="127"/>
    </row>
    <row r="159" spans="1:10" s="22" customFormat="1" ht="15" customHeight="1">
      <c r="A159" s="546"/>
      <c r="B159" s="547" t="s">
        <v>3046</v>
      </c>
      <c r="C159" s="119"/>
      <c r="D159" s="476"/>
      <c r="E159" s="625"/>
      <c r="F159" s="21"/>
      <c r="G159" s="126"/>
      <c r="H159" s="127"/>
    </row>
    <row r="160" spans="1:10" s="22" customFormat="1" ht="15" customHeight="1">
      <c r="A160" s="546"/>
      <c r="B160" s="547" t="s">
        <v>3047</v>
      </c>
      <c r="C160" s="119"/>
      <c r="D160" s="476"/>
      <c r="E160" s="625"/>
      <c r="F160" s="21"/>
      <c r="G160" s="126"/>
      <c r="H160" s="127"/>
    </row>
    <row r="161" spans="1:10" s="22" customFormat="1" ht="15" customHeight="1">
      <c r="A161" s="546"/>
      <c r="B161" s="547" t="s">
        <v>3048</v>
      </c>
      <c r="C161" s="119"/>
      <c r="D161" s="476"/>
      <c r="E161" s="625"/>
      <c r="F161" s="21"/>
      <c r="G161" s="126"/>
      <c r="H161" s="127"/>
    </row>
    <row r="162" spans="1:10" s="22" customFormat="1" ht="15" customHeight="1">
      <c r="A162" s="546"/>
      <c r="B162" s="547" t="s">
        <v>3049</v>
      </c>
      <c r="C162" s="119"/>
      <c r="D162" s="476"/>
      <c r="E162" s="625"/>
      <c r="F162" s="21"/>
      <c r="G162" s="126"/>
      <c r="H162" s="127"/>
    </row>
    <row r="163" spans="1:10" s="22" customFormat="1" ht="15" customHeight="1">
      <c r="A163" s="546"/>
      <c r="B163" s="547" t="s">
        <v>3030</v>
      </c>
      <c r="C163" s="119"/>
      <c r="D163" s="476"/>
      <c r="E163" s="625"/>
      <c r="F163" s="21"/>
      <c r="G163" s="126"/>
      <c r="H163" s="127"/>
    </row>
    <row r="164" spans="1:10" s="22" customFormat="1" ht="15" customHeight="1">
      <c r="A164" s="546"/>
      <c r="B164" s="547" t="s">
        <v>3050</v>
      </c>
      <c r="C164" s="476" t="s">
        <v>15</v>
      </c>
      <c r="D164" s="610">
        <v>4</v>
      </c>
      <c r="E164" s="604"/>
      <c r="F164" s="72">
        <f>+E164*D164</f>
        <v>0</v>
      </c>
      <c r="G164" s="425">
        <f>+E164*'B.Skupna rekapitulacija'!$C$9</f>
        <v>0</v>
      </c>
      <c r="H164" s="425">
        <f>+G164*D164</f>
        <v>0</v>
      </c>
      <c r="I164" s="427">
        <f>+E164*(1-'B.Skupna rekapitulacija'!$C$9)</f>
        <v>0</v>
      </c>
      <c r="J164" s="426">
        <f>+I164*D164</f>
        <v>0</v>
      </c>
    </row>
    <row r="165" spans="1:10" s="22" customFormat="1" ht="15" customHeight="1">
      <c r="A165" s="546"/>
      <c r="B165" s="547"/>
      <c r="C165" s="119"/>
      <c r="D165" s="476"/>
      <c r="E165" s="625"/>
      <c r="F165" s="21"/>
      <c r="G165" s="126"/>
      <c r="H165" s="127"/>
    </row>
    <row r="166" spans="1:10" s="22" customFormat="1" ht="15" customHeight="1">
      <c r="A166" s="546">
        <v>16</v>
      </c>
      <c r="B166" s="532" t="s">
        <v>3051</v>
      </c>
      <c r="C166" s="119"/>
      <c r="D166" s="476"/>
      <c r="E166" s="625"/>
      <c r="F166" s="21"/>
      <c r="G166" s="126"/>
      <c r="H166" s="127"/>
    </row>
    <row r="167" spans="1:10" s="22" customFormat="1" ht="15" customHeight="1">
      <c r="A167" s="546"/>
      <c r="B167" s="547" t="s">
        <v>3052</v>
      </c>
      <c r="C167" s="119"/>
      <c r="D167" s="476"/>
      <c r="E167" s="625"/>
      <c r="F167" s="21"/>
      <c r="G167" s="126"/>
      <c r="H167" s="127"/>
    </row>
    <row r="168" spans="1:10" s="22" customFormat="1" ht="15" customHeight="1">
      <c r="A168" s="546"/>
      <c r="B168" s="547" t="s">
        <v>3053</v>
      </c>
      <c r="C168" s="119"/>
      <c r="D168" s="476"/>
      <c r="E168" s="625"/>
      <c r="F168" s="21"/>
      <c r="G168" s="126"/>
      <c r="H168" s="127"/>
    </row>
    <row r="169" spans="1:10" s="22" customFormat="1" ht="15" customHeight="1">
      <c r="A169" s="546"/>
      <c r="B169" s="547" t="s">
        <v>3054</v>
      </c>
      <c r="C169" s="119"/>
      <c r="D169" s="476"/>
      <c r="E169" s="625"/>
      <c r="F169" s="21"/>
      <c r="G169" s="126"/>
      <c r="H169" s="127"/>
    </row>
    <row r="170" spans="1:10" s="22" customFormat="1" ht="15" customHeight="1">
      <c r="A170" s="546"/>
      <c r="B170" s="547" t="s">
        <v>3055</v>
      </c>
      <c r="C170" s="119"/>
      <c r="D170" s="476"/>
      <c r="E170" s="625"/>
      <c r="F170" s="21"/>
      <c r="G170" s="126"/>
      <c r="H170" s="127"/>
    </row>
    <row r="171" spans="1:10" s="22" customFormat="1" ht="15" customHeight="1">
      <c r="A171" s="546"/>
      <c r="B171" s="547" t="s">
        <v>3056</v>
      </c>
      <c r="C171" s="119"/>
      <c r="D171" s="476"/>
      <c r="E171" s="625"/>
      <c r="F171" s="21"/>
      <c r="G171" s="126"/>
      <c r="H171" s="127"/>
    </row>
    <row r="172" spans="1:10" s="22" customFormat="1" ht="15" customHeight="1">
      <c r="A172" s="546"/>
      <c r="B172" s="547" t="s">
        <v>3057</v>
      </c>
      <c r="C172" s="119"/>
      <c r="D172" s="476"/>
      <c r="E172" s="625"/>
      <c r="F172" s="21"/>
      <c r="G172" s="126"/>
      <c r="H172" s="127"/>
    </row>
    <row r="173" spans="1:10" s="22" customFormat="1" ht="15" customHeight="1">
      <c r="A173" s="546"/>
      <c r="B173" s="547" t="s">
        <v>3058</v>
      </c>
      <c r="C173" s="119"/>
      <c r="D173" s="476"/>
      <c r="E173" s="625"/>
      <c r="F173" s="21"/>
      <c r="G173" s="126"/>
      <c r="H173" s="127"/>
    </row>
    <row r="174" spans="1:10" s="22" customFormat="1" ht="15" customHeight="1">
      <c r="A174" s="546"/>
      <c r="B174" s="547" t="s">
        <v>3059</v>
      </c>
      <c r="C174" s="119"/>
      <c r="D174" s="476"/>
      <c r="E174" s="625"/>
      <c r="F174" s="21"/>
      <c r="G174" s="126"/>
      <c r="H174" s="127"/>
    </row>
    <row r="175" spans="1:10" s="22" customFormat="1" ht="15" customHeight="1">
      <c r="A175" s="546"/>
      <c r="B175" s="547" t="s">
        <v>3060</v>
      </c>
      <c r="C175" s="119"/>
      <c r="D175" s="476"/>
      <c r="E175" s="625"/>
      <c r="F175" s="21"/>
      <c r="G175" s="126"/>
      <c r="H175" s="127"/>
    </row>
    <row r="176" spans="1:10" s="22" customFormat="1" ht="15" customHeight="1">
      <c r="A176" s="546"/>
      <c r="B176" s="547" t="s">
        <v>3061</v>
      </c>
      <c r="C176" s="119"/>
      <c r="D176" s="476"/>
      <c r="E176" s="625"/>
      <c r="F176" s="21"/>
      <c r="G176" s="126"/>
      <c r="H176" s="127"/>
    </row>
    <row r="177" spans="1:10" s="22" customFormat="1" ht="15" customHeight="1">
      <c r="A177" s="546"/>
      <c r="B177" s="547" t="s">
        <v>3062</v>
      </c>
      <c r="C177" s="119"/>
      <c r="D177" s="476"/>
      <c r="E177" s="625"/>
      <c r="F177" s="21"/>
      <c r="G177" s="126"/>
      <c r="H177" s="127"/>
    </row>
    <row r="178" spans="1:10" s="22" customFormat="1" ht="15" customHeight="1">
      <c r="A178" s="546"/>
      <c r="B178" s="547" t="s">
        <v>3063</v>
      </c>
      <c r="C178" s="119"/>
      <c r="D178" s="476"/>
      <c r="E178" s="625"/>
      <c r="F178" s="21"/>
      <c r="G178" s="126"/>
      <c r="H178" s="127"/>
    </row>
    <row r="179" spans="1:10" s="22" customFormat="1" ht="15" customHeight="1">
      <c r="A179" s="546"/>
      <c r="B179" s="547" t="s">
        <v>3064</v>
      </c>
      <c r="C179" s="119"/>
      <c r="D179" s="476"/>
      <c r="E179" s="625"/>
      <c r="F179" s="21"/>
      <c r="G179" s="126"/>
      <c r="H179" s="127"/>
    </row>
    <row r="180" spans="1:10" s="22" customFormat="1" ht="15" customHeight="1">
      <c r="A180" s="546"/>
      <c r="B180" s="547" t="s">
        <v>3065</v>
      </c>
      <c r="C180" s="476" t="s">
        <v>14</v>
      </c>
      <c r="D180" s="610">
        <v>2</v>
      </c>
      <c r="E180" s="604"/>
      <c r="F180" s="72">
        <f>+E180*D180</f>
        <v>0</v>
      </c>
      <c r="G180" s="425">
        <f>+E180*'B.Skupna rekapitulacija'!$C$9</f>
        <v>0</v>
      </c>
      <c r="H180" s="425">
        <f>+G180*D180</f>
        <v>0</v>
      </c>
      <c r="I180" s="427">
        <f>+E180*(1-'B.Skupna rekapitulacija'!$C$9)</f>
        <v>0</v>
      </c>
      <c r="J180" s="426">
        <f>+I180*D180</f>
        <v>0</v>
      </c>
    </row>
    <row r="181" spans="1:10" s="22" customFormat="1" ht="15" customHeight="1">
      <c r="A181" s="546"/>
      <c r="B181" s="547"/>
      <c r="C181" s="119"/>
      <c r="D181" s="476"/>
      <c r="E181" s="625"/>
      <c r="F181" s="21"/>
      <c r="G181" s="126"/>
      <c r="H181" s="127"/>
    </row>
    <row r="182" spans="1:10" s="22" customFormat="1" ht="15" customHeight="1">
      <c r="A182" s="546">
        <v>17</v>
      </c>
      <c r="B182" s="532" t="s">
        <v>3066</v>
      </c>
      <c r="C182" s="119"/>
      <c r="D182" s="476"/>
      <c r="E182" s="625"/>
      <c r="F182" s="21"/>
      <c r="G182" s="126"/>
      <c r="H182" s="127"/>
    </row>
    <row r="183" spans="1:10" s="22" customFormat="1" ht="15" customHeight="1">
      <c r="A183" s="546"/>
      <c r="B183" s="547" t="s">
        <v>3067</v>
      </c>
      <c r="C183" s="119"/>
      <c r="D183" s="476"/>
      <c r="E183" s="625"/>
      <c r="F183" s="21"/>
      <c r="G183" s="126"/>
      <c r="H183" s="127"/>
    </row>
    <row r="184" spans="1:10" s="22" customFormat="1" ht="15" customHeight="1">
      <c r="A184" s="546"/>
      <c r="B184" s="547" t="s">
        <v>3068</v>
      </c>
      <c r="C184" s="119"/>
      <c r="D184" s="476"/>
      <c r="E184" s="625"/>
      <c r="F184" s="21"/>
      <c r="G184" s="126"/>
      <c r="H184" s="127"/>
    </row>
    <row r="185" spans="1:10" s="22" customFormat="1" ht="15" customHeight="1">
      <c r="A185" s="546"/>
      <c r="B185" s="547" t="s">
        <v>3069</v>
      </c>
      <c r="C185" s="119"/>
      <c r="D185" s="476"/>
      <c r="E185" s="625"/>
      <c r="F185" s="21"/>
      <c r="G185" s="126"/>
      <c r="H185" s="127"/>
    </row>
    <row r="186" spans="1:10" s="22" customFormat="1" ht="15" customHeight="1">
      <c r="A186" s="546"/>
      <c r="B186" s="547" t="s">
        <v>3070</v>
      </c>
      <c r="C186" s="119"/>
      <c r="D186" s="476"/>
      <c r="E186" s="625"/>
      <c r="F186" s="21"/>
      <c r="G186" s="126"/>
      <c r="H186" s="127"/>
    </row>
    <row r="187" spans="1:10" s="22" customFormat="1" ht="15" customHeight="1">
      <c r="A187" s="546"/>
      <c r="B187" s="547" t="s">
        <v>3071</v>
      </c>
      <c r="C187" s="119"/>
      <c r="D187" s="476"/>
      <c r="E187" s="625"/>
      <c r="F187" s="21"/>
      <c r="G187" s="126"/>
      <c r="H187" s="127"/>
    </row>
    <row r="188" spans="1:10" s="22" customFormat="1" ht="15" customHeight="1">
      <c r="A188" s="546"/>
      <c r="B188" s="547" t="s">
        <v>3072</v>
      </c>
      <c r="C188" s="119"/>
      <c r="D188" s="476"/>
      <c r="E188" s="625"/>
      <c r="F188" s="21"/>
      <c r="G188" s="126"/>
      <c r="H188" s="127"/>
    </row>
    <row r="189" spans="1:10" s="22" customFormat="1" ht="15" customHeight="1">
      <c r="A189" s="546"/>
      <c r="B189" s="547" t="s">
        <v>3073</v>
      </c>
      <c r="C189" s="119"/>
      <c r="D189" s="476"/>
      <c r="E189" s="625"/>
      <c r="F189" s="21"/>
      <c r="G189" s="126"/>
      <c r="H189" s="127"/>
    </row>
    <row r="190" spans="1:10" s="22" customFormat="1" ht="15" customHeight="1">
      <c r="A190" s="546"/>
      <c r="B190" s="547" t="s">
        <v>3074</v>
      </c>
      <c r="C190" s="476" t="s">
        <v>15</v>
      </c>
      <c r="D190" s="610">
        <v>44</v>
      </c>
      <c r="E190" s="604"/>
      <c r="F190" s="72">
        <f>+E190*D190</f>
        <v>0</v>
      </c>
      <c r="G190" s="425">
        <f>+E190*'B.Skupna rekapitulacija'!$C$9</f>
        <v>0</v>
      </c>
      <c r="H190" s="425">
        <f>+G190*D190</f>
        <v>0</v>
      </c>
      <c r="I190" s="427">
        <f>+E190*(1-'B.Skupna rekapitulacija'!$C$9)</f>
        <v>0</v>
      </c>
      <c r="J190" s="426">
        <f>+I190*D190</f>
        <v>0</v>
      </c>
    </row>
    <row r="191" spans="1:10" s="22" customFormat="1" ht="114.75">
      <c r="A191" s="546"/>
      <c r="B191" s="639" t="s">
        <v>3081</v>
      </c>
      <c r="C191" s="119"/>
      <c r="D191" s="476"/>
      <c r="E191" s="625"/>
      <c r="F191" s="21"/>
      <c r="G191" s="126"/>
      <c r="H191" s="127"/>
    </row>
    <row r="192" spans="1:10" s="22" customFormat="1" ht="15" customHeight="1">
      <c r="A192" s="546"/>
      <c r="B192" s="547"/>
      <c r="C192" s="119"/>
      <c r="D192" s="476"/>
      <c r="E192" s="625"/>
      <c r="F192" s="21"/>
      <c r="G192" s="126"/>
      <c r="H192" s="127"/>
    </row>
    <row r="193" spans="1:10" s="22" customFormat="1" ht="15" customHeight="1">
      <c r="A193" s="546">
        <v>18</v>
      </c>
      <c r="B193" s="532" t="s">
        <v>3075</v>
      </c>
      <c r="C193" s="119"/>
      <c r="D193" s="476"/>
      <c r="E193" s="625"/>
      <c r="F193" s="21"/>
      <c r="G193" s="126"/>
      <c r="H193" s="127"/>
    </row>
    <row r="194" spans="1:10" s="22" customFormat="1" ht="15" customHeight="1">
      <c r="A194" s="546"/>
      <c r="B194" s="547" t="s">
        <v>3076</v>
      </c>
      <c r="C194" s="119"/>
      <c r="D194" s="476"/>
      <c r="E194" s="625"/>
      <c r="F194" s="21"/>
      <c r="G194" s="126"/>
      <c r="H194" s="127"/>
    </row>
    <row r="195" spans="1:10" s="22" customFormat="1" ht="15" customHeight="1">
      <c r="A195" s="546"/>
      <c r="B195" s="547" t="s">
        <v>3077</v>
      </c>
      <c r="C195" s="119"/>
      <c r="D195" s="476"/>
      <c r="E195" s="625"/>
      <c r="F195" s="21"/>
      <c r="G195" s="126"/>
      <c r="H195" s="127"/>
    </row>
    <row r="196" spans="1:10" s="22" customFormat="1" ht="15" customHeight="1">
      <c r="A196" s="546"/>
      <c r="B196" s="547" t="s">
        <v>3078</v>
      </c>
      <c r="C196" s="119"/>
      <c r="D196" s="476"/>
      <c r="E196" s="625"/>
      <c r="F196" s="21"/>
      <c r="G196" s="126"/>
      <c r="H196" s="127"/>
    </row>
    <row r="197" spans="1:10" s="22" customFormat="1" ht="15" customHeight="1">
      <c r="A197" s="546"/>
      <c r="B197" s="547" t="s">
        <v>3079</v>
      </c>
      <c r="C197" s="476" t="s">
        <v>14</v>
      </c>
      <c r="D197" s="610">
        <v>4</v>
      </c>
      <c r="E197" s="604"/>
      <c r="F197" s="72">
        <f>+E197*D197</f>
        <v>0</v>
      </c>
      <c r="G197" s="425">
        <f>+E197*'B.Skupna rekapitulacija'!$C$9</f>
        <v>0</v>
      </c>
      <c r="H197" s="425">
        <f>+G197*D197</f>
        <v>0</v>
      </c>
      <c r="I197" s="427">
        <f>+E197*(1-'B.Skupna rekapitulacija'!$C$9)</f>
        <v>0</v>
      </c>
      <c r="J197" s="426">
        <f>+I197*D197</f>
        <v>0</v>
      </c>
    </row>
    <row r="198" spans="1:10" s="22" customFormat="1" ht="15" customHeight="1">
      <c r="A198" s="220"/>
      <c r="B198" s="23"/>
      <c r="C198" s="221"/>
      <c r="D198" s="222"/>
      <c r="E198" s="20"/>
      <c r="F198" s="21"/>
      <c r="G198" s="126"/>
      <c r="H198" s="127"/>
    </row>
    <row r="199" spans="1:10" s="147" customFormat="1" ht="20.100000000000001" customHeight="1" thickBot="1">
      <c r="A199" s="201" t="s">
        <v>1584</v>
      </c>
      <c r="B199" s="140" t="s">
        <v>1583</v>
      </c>
      <c r="C199" s="141"/>
      <c r="D199" s="141"/>
      <c r="E199" s="146"/>
      <c r="F199" s="146">
        <f>SUM(F6:F198)</f>
        <v>0</v>
      </c>
      <c r="G199" s="146"/>
      <c r="H199" s="146">
        <f>SUM(H6:H198)</f>
        <v>0</v>
      </c>
      <c r="I199" s="146"/>
      <c r="J199" s="146">
        <f>SUM(J6:J198)</f>
        <v>0</v>
      </c>
    </row>
    <row r="200" spans="1:10" s="22" customFormat="1" ht="15" customHeight="1" thickTop="1">
      <c r="A200" s="220"/>
      <c r="B200" s="23"/>
      <c r="C200" s="221"/>
      <c r="D200" s="222"/>
      <c r="E200" s="20"/>
      <c r="F200" s="21"/>
      <c r="G200" s="126"/>
      <c r="H200" s="127"/>
    </row>
    <row r="201" spans="1:10" s="22" customFormat="1" ht="15" customHeight="1">
      <c r="A201" s="220"/>
      <c r="B201" s="23"/>
      <c r="C201" s="221"/>
      <c r="D201" s="222"/>
      <c r="E201" s="20"/>
      <c r="F201" s="21"/>
      <c r="G201" s="126"/>
      <c r="H201" s="127"/>
    </row>
    <row r="202" spans="1:10" s="22" customFormat="1" ht="15" customHeight="1">
      <c r="A202" s="220"/>
      <c r="B202" s="23"/>
      <c r="C202" s="221"/>
      <c r="D202" s="222"/>
      <c r="E202" s="20"/>
      <c r="F202" s="21"/>
      <c r="G202" s="126"/>
      <c r="H202" s="127"/>
    </row>
    <row r="203" spans="1:10" s="22" customFormat="1" ht="15" customHeight="1">
      <c r="A203" s="220"/>
      <c r="B203" s="23"/>
      <c r="C203" s="221"/>
      <c r="D203" s="222"/>
      <c r="E203" s="20"/>
      <c r="F203" s="21"/>
      <c r="G203" s="126"/>
      <c r="H203" s="127"/>
    </row>
    <row r="204" spans="1:10" s="22" customFormat="1" ht="15" customHeight="1">
      <c r="A204" s="220"/>
      <c r="B204" s="23"/>
      <c r="C204" s="221"/>
      <c r="D204" s="222"/>
      <c r="E204" s="20"/>
      <c r="F204" s="21"/>
      <c r="G204" s="126"/>
      <c r="H204" s="127"/>
    </row>
    <row r="205" spans="1:10" s="22" customFormat="1" ht="15" customHeight="1">
      <c r="A205" s="220"/>
      <c r="B205" s="23"/>
      <c r="C205" s="221"/>
      <c r="D205" s="222"/>
      <c r="E205" s="20"/>
      <c r="F205" s="21"/>
      <c r="G205" s="126"/>
      <c r="H205" s="127"/>
    </row>
    <row r="206" spans="1:10" s="22" customFormat="1" ht="15" customHeight="1">
      <c r="A206" s="220"/>
      <c r="B206" s="23"/>
      <c r="C206" s="221"/>
      <c r="D206" s="222"/>
      <c r="E206" s="20"/>
      <c r="F206" s="21"/>
      <c r="G206" s="126"/>
      <c r="H206" s="127"/>
    </row>
    <row r="207" spans="1:10" s="22" customFormat="1" ht="15" customHeight="1">
      <c r="A207" s="220"/>
      <c r="B207" s="23"/>
      <c r="C207" s="221"/>
      <c r="D207" s="222"/>
      <c r="E207" s="20"/>
      <c r="F207" s="21"/>
      <c r="G207" s="126"/>
      <c r="H207" s="127"/>
    </row>
    <row r="208" spans="1:10" s="22" customFormat="1" ht="15" customHeight="1">
      <c r="A208" s="220"/>
      <c r="B208" s="23"/>
      <c r="C208" s="221"/>
      <c r="D208" s="222"/>
      <c r="E208" s="20"/>
      <c r="F208" s="21"/>
      <c r="G208" s="126"/>
      <c r="H208" s="127"/>
    </row>
    <row r="209" spans="1:8" s="22" customFormat="1" ht="15" customHeight="1">
      <c r="A209" s="220"/>
      <c r="B209" s="23"/>
      <c r="C209" s="221"/>
      <c r="D209" s="222"/>
      <c r="E209" s="20"/>
      <c r="F209" s="21"/>
      <c r="G209" s="126"/>
      <c r="H209" s="127"/>
    </row>
    <row r="210" spans="1:8" s="22" customFormat="1" ht="15" customHeight="1">
      <c r="A210" s="220"/>
      <c r="B210" s="23"/>
      <c r="C210" s="221"/>
      <c r="D210" s="222"/>
      <c r="E210" s="20"/>
      <c r="F210" s="21"/>
      <c r="G210" s="126"/>
      <c r="H210" s="127"/>
    </row>
    <row r="211" spans="1:8" s="22" customFormat="1" ht="15" customHeight="1">
      <c r="A211" s="220"/>
      <c r="B211" s="23"/>
      <c r="C211" s="221"/>
      <c r="D211" s="222"/>
      <c r="E211" s="20"/>
      <c r="F211" s="21"/>
      <c r="G211" s="126"/>
      <c r="H211" s="127"/>
    </row>
    <row r="212" spans="1:8" s="22" customFormat="1" ht="15" customHeight="1">
      <c r="A212" s="220"/>
      <c r="B212" s="23"/>
      <c r="C212" s="221"/>
      <c r="D212" s="222"/>
      <c r="E212" s="20"/>
      <c r="F212" s="21"/>
      <c r="G212" s="126"/>
      <c r="H212" s="127"/>
    </row>
    <row r="213" spans="1:8" s="22" customFormat="1" ht="15" customHeight="1">
      <c r="A213" s="220"/>
      <c r="B213" s="23"/>
      <c r="C213" s="221"/>
      <c r="D213" s="222"/>
      <c r="E213" s="20"/>
      <c r="F213" s="21"/>
      <c r="G213" s="126"/>
      <c r="H213" s="127"/>
    </row>
    <row r="214" spans="1:8" s="22" customFormat="1" ht="15" customHeight="1">
      <c r="A214" s="220"/>
      <c r="B214" s="23"/>
      <c r="C214" s="221"/>
      <c r="D214" s="222"/>
      <c r="E214" s="20"/>
      <c r="F214" s="21"/>
      <c r="G214" s="126"/>
      <c r="H214" s="127"/>
    </row>
    <row r="215" spans="1:8" s="22" customFormat="1" ht="15" customHeight="1">
      <c r="A215" s="220"/>
      <c r="B215" s="23"/>
      <c r="C215" s="221"/>
      <c r="D215" s="222"/>
      <c r="E215" s="20"/>
      <c r="F215" s="21"/>
      <c r="G215" s="126"/>
      <c r="H215" s="127"/>
    </row>
    <row r="216" spans="1:8" s="22" customFormat="1" ht="15" customHeight="1">
      <c r="A216" s="220"/>
      <c r="B216" s="23"/>
      <c r="C216" s="221"/>
      <c r="D216" s="222"/>
      <c r="E216" s="20"/>
      <c r="F216" s="21"/>
      <c r="G216" s="126"/>
      <c r="H216" s="127"/>
    </row>
    <row r="217" spans="1:8" s="22" customFormat="1" ht="15" customHeight="1">
      <c r="A217" s="220"/>
      <c r="B217" s="23"/>
      <c r="C217" s="221"/>
      <c r="D217" s="222"/>
      <c r="E217" s="20"/>
      <c r="F217" s="21"/>
      <c r="G217" s="126"/>
      <c r="H217" s="127"/>
    </row>
    <row r="218" spans="1:8" s="22" customFormat="1" ht="15" customHeight="1">
      <c r="A218" s="220"/>
      <c r="B218" s="23"/>
      <c r="C218" s="221"/>
      <c r="D218" s="222"/>
      <c r="E218" s="20"/>
      <c r="F218" s="21"/>
      <c r="G218" s="126"/>
      <c r="H218" s="127"/>
    </row>
    <row r="219" spans="1:8" s="22" customFormat="1" ht="15" customHeight="1">
      <c r="A219" s="220"/>
      <c r="B219" s="23"/>
      <c r="C219" s="221"/>
      <c r="D219" s="222"/>
      <c r="E219" s="20"/>
      <c r="F219" s="21"/>
      <c r="G219" s="126"/>
      <c r="H219" s="127"/>
    </row>
    <row r="220" spans="1:8" s="22" customFormat="1" ht="15" customHeight="1">
      <c r="A220" s="220"/>
      <c r="B220" s="23"/>
      <c r="C220" s="221"/>
      <c r="D220" s="222"/>
      <c r="E220" s="20"/>
      <c r="F220" s="21"/>
      <c r="G220" s="126"/>
      <c r="H220" s="127"/>
    </row>
    <row r="221" spans="1:8" s="22" customFormat="1" ht="15" customHeight="1">
      <c r="A221" s="220"/>
      <c r="B221" s="23"/>
      <c r="C221" s="221"/>
      <c r="D221" s="222"/>
      <c r="E221" s="20"/>
      <c r="F221" s="21"/>
      <c r="G221" s="126"/>
      <c r="H221" s="127"/>
    </row>
    <row r="222" spans="1:8" s="22" customFormat="1" ht="15" customHeight="1">
      <c r="A222" s="220"/>
      <c r="B222" s="23"/>
      <c r="C222" s="221"/>
      <c r="D222" s="222"/>
      <c r="E222" s="20"/>
      <c r="F222" s="21"/>
      <c r="G222" s="126"/>
      <c r="H222" s="127"/>
    </row>
    <row r="223" spans="1:8" s="22" customFormat="1" ht="15" customHeight="1">
      <c r="A223" s="220"/>
      <c r="B223" s="23"/>
      <c r="C223" s="221"/>
      <c r="D223" s="222"/>
      <c r="E223" s="20"/>
      <c r="F223" s="21"/>
      <c r="G223" s="126"/>
      <c r="H223" s="127"/>
    </row>
    <row r="224" spans="1:8" s="22" customFormat="1" ht="15" customHeight="1">
      <c r="A224" s="220"/>
      <c r="B224" s="23"/>
      <c r="C224" s="221"/>
      <c r="D224" s="222"/>
      <c r="E224" s="20"/>
      <c r="F224" s="21"/>
      <c r="G224" s="126"/>
      <c r="H224" s="127"/>
    </row>
    <row r="225" spans="1:8" s="22" customFormat="1" ht="15" customHeight="1">
      <c r="A225" s="220"/>
      <c r="B225" s="23"/>
      <c r="C225" s="221"/>
      <c r="D225" s="222"/>
      <c r="E225" s="20"/>
      <c r="F225" s="21"/>
      <c r="G225" s="126"/>
      <c r="H225" s="127"/>
    </row>
    <row r="226" spans="1:8" s="22" customFormat="1" ht="15" customHeight="1">
      <c r="A226" s="220"/>
      <c r="B226" s="23"/>
      <c r="C226" s="221"/>
      <c r="D226" s="222"/>
      <c r="E226" s="20"/>
      <c r="F226" s="21"/>
      <c r="G226" s="126"/>
      <c r="H226" s="127"/>
    </row>
    <row r="227" spans="1:8" s="22" customFormat="1" ht="15" customHeight="1">
      <c r="A227" s="220"/>
      <c r="B227" s="23"/>
      <c r="C227" s="221"/>
      <c r="D227" s="222"/>
      <c r="E227" s="20"/>
      <c r="F227" s="21"/>
      <c r="G227" s="126"/>
      <c r="H227" s="127"/>
    </row>
    <row r="228" spans="1:8" s="22" customFormat="1" ht="15" customHeight="1">
      <c r="A228" s="220"/>
      <c r="B228" s="23"/>
      <c r="C228" s="221"/>
      <c r="D228" s="222"/>
      <c r="E228" s="20"/>
      <c r="F228" s="21"/>
      <c r="G228" s="126"/>
      <c r="H228" s="127"/>
    </row>
    <row r="229" spans="1:8" s="22" customFormat="1" ht="15" customHeight="1">
      <c r="A229" s="220"/>
      <c r="B229" s="23"/>
      <c r="C229" s="221"/>
      <c r="D229" s="222"/>
      <c r="E229" s="20"/>
      <c r="F229" s="21"/>
      <c r="G229" s="126"/>
      <c r="H229" s="127"/>
    </row>
    <row r="230" spans="1:8" s="22" customFormat="1" ht="15" customHeight="1">
      <c r="A230" s="220"/>
      <c r="B230" s="23"/>
      <c r="C230" s="221"/>
      <c r="D230" s="222"/>
      <c r="E230" s="20"/>
      <c r="F230" s="21"/>
      <c r="G230" s="126"/>
      <c r="H230" s="127"/>
    </row>
    <row r="231" spans="1:8" s="22" customFormat="1" ht="15" customHeight="1">
      <c r="A231" s="220"/>
      <c r="B231" s="23"/>
      <c r="C231" s="221"/>
      <c r="D231" s="222"/>
      <c r="E231" s="20"/>
      <c r="F231" s="21"/>
      <c r="G231" s="126"/>
      <c r="H231" s="127"/>
    </row>
    <row r="232" spans="1:8" s="22" customFormat="1" ht="15" customHeight="1">
      <c r="A232" s="220"/>
      <c r="B232" s="23"/>
      <c r="C232" s="221"/>
      <c r="D232" s="222"/>
      <c r="E232" s="20"/>
      <c r="F232" s="21"/>
      <c r="G232" s="126"/>
      <c r="H232" s="127"/>
    </row>
    <row r="233" spans="1:8" s="22" customFormat="1" ht="15" customHeight="1">
      <c r="A233" s="220"/>
      <c r="B233" s="23"/>
      <c r="C233" s="221"/>
      <c r="D233" s="222"/>
      <c r="E233" s="20"/>
      <c r="F233" s="21"/>
      <c r="G233" s="126"/>
      <c r="H233" s="127"/>
    </row>
    <row r="234" spans="1:8" s="22" customFormat="1" ht="15" customHeight="1">
      <c r="A234" s="220"/>
      <c r="B234" s="23"/>
      <c r="C234" s="221"/>
      <c r="D234" s="222"/>
      <c r="E234" s="20"/>
      <c r="F234" s="21"/>
      <c r="G234" s="126"/>
      <c r="H234" s="127"/>
    </row>
    <row r="235" spans="1:8" s="22" customFormat="1" ht="15" customHeight="1">
      <c r="A235" s="220"/>
      <c r="B235" s="23"/>
      <c r="C235" s="221"/>
      <c r="D235" s="222"/>
      <c r="E235" s="20"/>
      <c r="F235" s="21"/>
      <c r="G235" s="126"/>
      <c r="H235" s="127"/>
    </row>
    <row r="236" spans="1:8" s="22" customFormat="1" ht="15" customHeight="1">
      <c r="A236" s="220"/>
      <c r="B236" s="23"/>
      <c r="C236" s="221"/>
      <c r="D236" s="222"/>
      <c r="E236" s="20"/>
      <c r="F236" s="21"/>
      <c r="G236" s="126"/>
      <c r="H236" s="127"/>
    </row>
    <row r="237" spans="1:8" s="22" customFormat="1" ht="15" customHeight="1">
      <c r="A237" s="220"/>
      <c r="B237" s="23"/>
      <c r="C237" s="221"/>
      <c r="D237" s="222"/>
      <c r="E237" s="20"/>
      <c r="F237" s="21"/>
      <c r="G237" s="126"/>
      <c r="H237" s="127"/>
    </row>
    <row r="238" spans="1:8" s="22" customFormat="1" ht="15" customHeight="1">
      <c r="A238" s="220"/>
      <c r="B238" s="23"/>
      <c r="C238" s="221"/>
      <c r="D238" s="222"/>
      <c r="E238" s="20"/>
      <c r="F238" s="21"/>
      <c r="G238" s="126"/>
      <c r="H238" s="127"/>
    </row>
    <row r="239" spans="1:8" s="22" customFormat="1" ht="15" customHeight="1">
      <c r="A239" s="220"/>
      <c r="B239" s="23"/>
      <c r="C239" s="221"/>
      <c r="D239" s="222"/>
      <c r="E239" s="20"/>
      <c r="F239" s="21"/>
      <c r="G239" s="126"/>
      <c r="H239" s="127"/>
    </row>
    <row r="240" spans="1:8" s="22" customFormat="1" ht="15" customHeight="1">
      <c r="A240" s="220"/>
      <c r="B240" s="23"/>
      <c r="C240" s="221"/>
      <c r="D240" s="222"/>
      <c r="E240" s="20"/>
      <c r="F240" s="21"/>
      <c r="G240" s="126"/>
      <c r="H240" s="127"/>
    </row>
    <row r="241" spans="1:8" s="22" customFormat="1" ht="15" customHeight="1">
      <c r="A241" s="220"/>
      <c r="B241" s="23"/>
      <c r="C241" s="221"/>
      <c r="D241" s="222"/>
      <c r="E241" s="20"/>
      <c r="F241" s="21"/>
      <c r="G241" s="126"/>
      <c r="H241" s="127"/>
    </row>
    <row r="242" spans="1:8" s="22" customFormat="1" ht="15" customHeight="1">
      <c r="A242" s="220"/>
      <c r="B242" s="23"/>
      <c r="C242" s="221"/>
      <c r="D242" s="222"/>
      <c r="E242" s="20"/>
      <c r="F242" s="21"/>
      <c r="G242" s="126"/>
      <c r="H242" s="127"/>
    </row>
    <row r="243" spans="1:8" s="22" customFormat="1" ht="15" customHeight="1">
      <c r="A243" s="220"/>
      <c r="B243" s="23"/>
      <c r="C243" s="221"/>
      <c r="D243" s="222"/>
      <c r="E243" s="20"/>
      <c r="F243" s="21"/>
      <c r="G243" s="126"/>
      <c r="H243" s="127"/>
    </row>
    <row r="244" spans="1:8" s="22" customFormat="1" ht="15" customHeight="1">
      <c r="A244" s="220"/>
      <c r="B244" s="23"/>
      <c r="C244" s="221"/>
      <c r="D244" s="222"/>
      <c r="E244" s="20"/>
      <c r="F244" s="21"/>
      <c r="G244" s="126"/>
      <c r="H244" s="127"/>
    </row>
    <row r="245" spans="1:8" s="22" customFormat="1" ht="15" customHeight="1">
      <c r="A245" s="220"/>
      <c r="B245" s="23"/>
      <c r="C245" s="221"/>
      <c r="D245" s="222"/>
      <c r="E245" s="20"/>
      <c r="F245" s="21"/>
      <c r="G245" s="126"/>
      <c r="H245" s="127"/>
    </row>
    <row r="246" spans="1:8" s="22" customFormat="1" ht="15" customHeight="1">
      <c r="A246" s="220"/>
      <c r="B246" s="23"/>
      <c r="C246" s="221"/>
      <c r="D246" s="222"/>
      <c r="E246" s="20"/>
      <c r="F246" s="21"/>
      <c r="G246" s="126"/>
      <c r="H246" s="127"/>
    </row>
    <row r="247" spans="1:8" s="22" customFormat="1" ht="15" customHeight="1">
      <c r="A247" s="220"/>
      <c r="B247" s="23"/>
      <c r="C247" s="221"/>
      <c r="D247" s="222"/>
      <c r="E247" s="20"/>
      <c r="F247" s="21"/>
      <c r="G247" s="126"/>
      <c r="H247" s="127"/>
    </row>
    <row r="248" spans="1:8" s="22" customFormat="1" ht="15" customHeight="1">
      <c r="A248" s="220"/>
      <c r="B248" s="23"/>
      <c r="C248" s="221"/>
      <c r="D248" s="222"/>
      <c r="E248" s="20"/>
      <c r="F248" s="21"/>
      <c r="G248" s="126"/>
      <c r="H248" s="127"/>
    </row>
    <row r="249" spans="1:8" s="22" customFormat="1" ht="15" customHeight="1">
      <c r="A249" s="220"/>
      <c r="B249" s="23"/>
      <c r="C249" s="221"/>
      <c r="D249" s="222"/>
      <c r="E249" s="20"/>
      <c r="F249" s="21"/>
      <c r="G249" s="126"/>
      <c r="H249" s="127"/>
    </row>
    <row r="250" spans="1:8" s="22" customFormat="1" ht="15" customHeight="1">
      <c r="A250" s="220"/>
      <c r="B250" s="23"/>
      <c r="C250" s="221"/>
      <c r="D250" s="222"/>
      <c r="E250" s="20"/>
      <c r="F250" s="21"/>
      <c r="G250" s="126"/>
      <c r="H250" s="127"/>
    </row>
    <row r="251" spans="1:8" s="22" customFormat="1" ht="15" customHeight="1">
      <c r="A251" s="220"/>
      <c r="B251" s="23"/>
      <c r="C251" s="221"/>
      <c r="D251" s="222"/>
      <c r="E251" s="20"/>
      <c r="F251" s="21"/>
      <c r="G251" s="126"/>
      <c r="H251" s="127"/>
    </row>
    <row r="252" spans="1:8" s="22" customFormat="1" ht="15" customHeight="1">
      <c r="A252" s="220"/>
      <c r="B252" s="23"/>
      <c r="C252" s="221"/>
      <c r="D252" s="222"/>
      <c r="E252" s="20"/>
      <c r="F252" s="21"/>
      <c r="G252" s="126"/>
      <c r="H252" s="127"/>
    </row>
    <row r="253" spans="1:8" s="22" customFormat="1" ht="15" customHeight="1">
      <c r="A253" s="220"/>
      <c r="B253" s="23"/>
      <c r="C253" s="221"/>
      <c r="D253" s="222"/>
      <c r="E253" s="20"/>
      <c r="F253" s="21"/>
      <c r="G253" s="126"/>
      <c r="H253" s="127"/>
    </row>
    <row r="254" spans="1:8" s="22" customFormat="1" ht="15" customHeight="1">
      <c r="A254" s="220"/>
      <c r="B254" s="23"/>
      <c r="C254" s="221"/>
      <c r="D254" s="222"/>
      <c r="E254" s="20"/>
      <c r="F254" s="21"/>
      <c r="G254" s="126"/>
      <c r="H254" s="127"/>
    </row>
    <row r="255" spans="1:8" s="22" customFormat="1" ht="15" customHeight="1">
      <c r="A255" s="220"/>
      <c r="B255" s="23"/>
      <c r="C255" s="221"/>
      <c r="D255" s="222"/>
      <c r="E255" s="20"/>
      <c r="F255" s="21"/>
      <c r="G255" s="126"/>
      <c r="H255" s="127"/>
    </row>
    <row r="256" spans="1:8" s="22" customFormat="1" ht="15" customHeight="1">
      <c r="A256" s="220"/>
      <c r="B256" s="23"/>
      <c r="C256" s="221"/>
      <c r="D256" s="222"/>
      <c r="E256" s="20"/>
      <c r="F256" s="21"/>
      <c r="G256" s="126"/>
      <c r="H256" s="127"/>
    </row>
    <row r="257" spans="1:8" s="22" customFormat="1" ht="15" customHeight="1">
      <c r="A257" s="220"/>
      <c r="B257" s="23"/>
      <c r="C257" s="221"/>
      <c r="D257" s="222"/>
      <c r="E257" s="20"/>
      <c r="F257" s="21"/>
      <c r="G257" s="126"/>
      <c r="H257" s="127"/>
    </row>
    <row r="258" spans="1:8" s="22" customFormat="1" ht="15" customHeight="1">
      <c r="A258" s="220"/>
      <c r="B258" s="23"/>
      <c r="C258" s="221"/>
      <c r="D258" s="222"/>
      <c r="E258" s="20"/>
      <c r="F258" s="21"/>
      <c r="G258" s="126"/>
      <c r="H258" s="127"/>
    </row>
    <row r="259" spans="1:8" s="22" customFormat="1" ht="15" customHeight="1">
      <c r="A259" s="220"/>
      <c r="B259" s="23"/>
      <c r="C259" s="221"/>
      <c r="D259" s="222"/>
      <c r="E259" s="20"/>
      <c r="F259" s="21"/>
      <c r="G259" s="126"/>
      <c r="H259" s="127"/>
    </row>
    <row r="260" spans="1:8" s="22" customFormat="1" ht="15" customHeight="1">
      <c r="A260" s="220"/>
      <c r="B260" s="23"/>
      <c r="C260" s="221"/>
      <c r="D260" s="222"/>
      <c r="E260" s="20"/>
      <c r="F260" s="21"/>
      <c r="G260" s="126"/>
      <c r="H260" s="127"/>
    </row>
    <row r="261" spans="1:8" s="22" customFormat="1" ht="15" customHeight="1">
      <c r="A261" s="220"/>
      <c r="B261" s="23"/>
      <c r="C261" s="221"/>
      <c r="D261" s="222"/>
      <c r="E261" s="20"/>
      <c r="F261" s="21"/>
      <c r="G261" s="126"/>
      <c r="H261" s="127"/>
    </row>
    <row r="262" spans="1:8" s="22" customFormat="1" ht="15" customHeight="1">
      <c r="A262" s="220"/>
      <c r="B262" s="23"/>
      <c r="C262" s="221"/>
      <c r="D262" s="222"/>
      <c r="E262" s="20"/>
      <c r="F262" s="21"/>
      <c r="G262" s="126"/>
      <c r="H262" s="127"/>
    </row>
    <row r="263" spans="1:8" s="22" customFormat="1" ht="15" customHeight="1">
      <c r="A263" s="220"/>
      <c r="B263" s="23"/>
      <c r="C263" s="221"/>
      <c r="D263" s="222"/>
      <c r="E263" s="20"/>
      <c r="F263" s="21"/>
      <c r="G263" s="126"/>
      <c r="H263" s="127"/>
    </row>
    <row r="264" spans="1:8" s="22" customFormat="1" ht="15" customHeight="1">
      <c r="A264" s="220"/>
      <c r="B264" s="23"/>
      <c r="C264" s="221"/>
      <c r="D264" s="222"/>
      <c r="E264" s="20"/>
      <c r="F264" s="21"/>
      <c r="G264" s="126"/>
      <c r="H264" s="127"/>
    </row>
    <row r="265" spans="1:8" s="22" customFormat="1" ht="15" customHeight="1">
      <c r="A265" s="220"/>
      <c r="B265" s="23"/>
      <c r="C265" s="221"/>
      <c r="D265" s="222"/>
      <c r="E265" s="20"/>
      <c r="F265" s="21"/>
      <c r="G265" s="126"/>
      <c r="H265" s="127"/>
    </row>
    <row r="266" spans="1:8" s="22" customFormat="1" ht="15" customHeight="1">
      <c r="A266" s="220"/>
      <c r="B266" s="23"/>
      <c r="C266" s="221"/>
      <c r="D266" s="222"/>
      <c r="E266" s="20"/>
      <c r="F266" s="21"/>
      <c r="G266" s="126"/>
      <c r="H266" s="127"/>
    </row>
    <row r="267" spans="1:8" s="22" customFormat="1" ht="15" customHeight="1">
      <c r="A267" s="220"/>
      <c r="B267" s="23"/>
      <c r="C267" s="221"/>
      <c r="D267" s="222"/>
      <c r="E267" s="20"/>
      <c r="F267" s="21"/>
      <c r="G267" s="126"/>
      <c r="H267" s="127"/>
    </row>
    <row r="268" spans="1:8" s="22" customFormat="1" ht="15" customHeight="1">
      <c r="A268" s="220"/>
      <c r="B268" s="23"/>
      <c r="C268" s="221"/>
      <c r="D268" s="222"/>
      <c r="E268" s="20"/>
      <c r="F268" s="21"/>
      <c r="G268" s="126"/>
      <c r="H268" s="127"/>
    </row>
    <row r="269" spans="1:8" s="22" customFormat="1" ht="15" customHeight="1">
      <c r="A269" s="220"/>
      <c r="B269" s="23"/>
      <c r="C269" s="221"/>
      <c r="D269" s="222"/>
      <c r="E269" s="20"/>
      <c r="F269" s="21"/>
      <c r="G269" s="126"/>
      <c r="H269" s="127"/>
    </row>
    <row r="270" spans="1:8" s="22" customFormat="1" ht="15" customHeight="1">
      <c r="A270" s="220"/>
      <c r="B270" s="23"/>
      <c r="C270" s="221"/>
      <c r="D270" s="222"/>
      <c r="E270" s="20"/>
      <c r="F270" s="21"/>
      <c r="G270" s="126"/>
      <c r="H270" s="127"/>
    </row>
    <row r="271" spans="1:8" s="22" customFormat="1" ht="15" customHeight="1">
      <c r="A271" s="220"/>
      <c r="B271" s="23"/>
      <c r="C271" s="221"/>
      <c r="D271" s="222"/>
      <c r="E271" s="20"/>
      <c r="F271" s="21"/>
      <c r="G271" s="126"/>
      <c r="H271" s="127"/>
    </row>
    <row r="272" spans="1:8" s="22" customFormat="1" ht="15" customHeight="1">
      <c r="A272" s="220"/>
      <c r="B272" s="23"/>
      <c r="C272" s="221"/>
      <c r="D272" s="222"/>
      <c r="E272" s="20"/>
      <c r="F272" s="21"/>
      <c r="G272" s="126"/>
      <c r="H272" s="127"/>
    </row>
    <row r="273" spans="1:8" s="22" customFormat="1" ht="15" customHeight="1">
      <c r="A273" s="220"/>
      <c r="B273" s="23"/>
      <c r="C273" s="221"/>
      <c r="D273" s="222"/>
      <c r="E273" s="20"/>
      <c r="F273" s="21"/>
      <c r="G273" s="126"/>
      <c r="H273" s="127"/>
    </row>
    <row r="274" spans="1:8" s="22" customFormat="1" ht="15" customHeight="1">
      <c r="A274" s="220"/>
      <c r="B274" s="23"/>
      <c r="C274" s="221"/>
      <c r="D274" s="222"/>
      <c r="E274" s="20"/>
      <c r="F274" s="21"/>
      <c r="G274" s="126"/>
      <c r="H274" s="127"/>
    </row>
    <row r="275" spans="1:8" s="22" customFormat="1" ht="15" customHeight="1">
      <c r="A275" s="220"/>
      <c r="B275" s="23"/>
      <c r="C275" s="221"/>
      <c r="D275" s="222"/>
      <c r="E275" s="20"/>
      <c r="F275" s="21"/>
      <c r="G275" s="126"/>
      <c r="H275" s="127"/>
    </row>
    <row r="276" spans="1:8" s="22" customFormat="1" ht="15" customHeight="1">
      <c r="A276" s="220"/>
      <c r="B276" s="23"/>
      <c r="C276" s="221"/>
      <c r="D276" s="222"/>
      <c r="E276" s="20"/>
      <c r="F276" s="21"/>
      <c r="G276" s="126"/>
      <c r="H276" s="127"/>
    </row>
    <row r="277" spans="1:8" s="22" customFormat="1" ht="15" customHeight="1">
      <c r="A277" s="220"/>
      <c r="B277" s="23"/>
      <c r="C277" s="221"/>
      <c r="D277" s="222"/>
      <c r="E277" s="20"/>
      <c r="F277" s="21"/>
      <c r="G277" s="126"/>
      <c r="H277" s="127"/>
    </row>
    <row r="278" spans="1:8" s="22" customFormat="1" ht="15" customHeight="1">
      <c r="A278" s="220"/>
      <c r="B278" s="23"/>
      <c r="C278" s="221"/>
      <c r="D278" s="222"/>
      <c r="E278" s="20"/>
      <c r="F278" s="21"/>
      <c r="G278" s="126"/>
      <c r="H278" s="127"/>
    </row>
    <row r="279" spans="1:8" s="22" customFormat="1" ht="15" customHeight="1">
      <c r="A279" s="220"/>
      <c r="B279" s="23"/>
      <c r="C279" s="221"/>
      <c r="D279" s="222"/>
      <c r="E279" s="20"/>
      <c r="F279" s="21"/>
      <c r="G279" s="126"/>
      <c r="H279" s="127"/>
    </row>
    <row r="280" spans="1:8" s="22" customFormat="1" ht="15" customHeight="1">
      <c r="A280" s="220"/>
      <c r="B280" s="23"/>
      <c r="C280" s="221"/>
      <c r="D280" s="222"/>
      <c r="E280" s="20"/>
      <c r="F280" s="21"/>
      <c r="G280" s="126"/>
      <c r="H280" s="127"/>
    </row>
    <row r="281" spans="1:8" s="22" customFormat="1" ht="15" customHeight="1">
      <c r="A281" s="220"/>
      <c r="B281" s="23"/>
      <c r="C281" s="221"/>
      <c r="D281" s="222"/>
      <c r="E281" s="20"/>
      <c r="F281" s="21"/>
      <c r="G281" s="126"/>
      <c r="H281" s="127"/>
    </row>
    <row r="282" spans="1:8" s="22" customFormat="1" ht="15" customHeight="1">
      <c r="A282" s="220"/>
      <c r="B282" s="23"/>
      <c r="C282" s="221"/>
      <c r="D282" s="222"/>
      <c r="E282" s="20"/>
      <c r="F282" s="21"/>
      <c r="G282" s="126"/>
      <c r="H282" s="127"/>
    </row>
    <row r="283" spans="1:8" s="22" customFormat="1" ht="15" customHeight="1">
      <c r="A283" s="220"/>
      <c r="B283" s="23"/>
      <c r="C283" s="221"/>
      <c r="D283" s="222"/>
      <c r="E283" s="20"/>
      <c r="F283" s="21"/>
      <c r="G283" s="126"/>
      <c r="H283" s="127"/>
    </row>
    <row r="284" spans="1:8" s="22" customFormat="1" ht="15" customHeight="1">
      <c r="A284" s="220"/>
      <c r="B284" s="23"/>
      <c r="C284" s="221"/>
      <c r="D284" s="222"/>
      <c r="E284" s="20"/>
      <c r="F284" s="21"/>
      <c r="G284" s="126"/>
      <c r="H284" s="127"/>
    </row>
    <row r="285" spans="1:8" s="22" customFormat="1" ht="15" customHeight="1">
      <c r="A285" s="220"/>
      <c r="B285" s="23"/>
      <c r="C285" s="221"/>
      <c r="D285" s="222"/>
      <c r="E285" s="20"/>
      <c r="F285" s="21"/>
      <c r="G285" s="126"/>
      <c r="H285" s="127"/>
    </row>
    <row r="286" spans="1:8" s="22" customFormat="1" ht="15" customHeight="1">
      <c r="A286" s="220"/>
      <c r="B286" s="23"/>
      <c r="C286" s="221"/>
      <c r="D286" s="222"/>
      <c r="E286" s="20"/>
      <c r="F286" s="21"/>
      <c r="G286" s="126"/>
      <c r="H286" s="127"/>
    </row>
    <row r="287" spans="1:8" s="22" customFormat="1" ht="15" customHeight="1">
      <c r="A287" s="220"/>
      <c r="B287" s="23"/>
      <c r="C287" s="221"/>
      <c r="D287" s="222"/>
      <c r="E287" s="20"/>
      <c r="F287" s="21"/>
      <c r="G287" s="126"/>
      <c r="H287" s="127"/>
    </row>
    <row r="288" spans="1:8" s="22" customFormat="1" ht="15" customHeight="1">
      <c r="A288" s="220"/>
      <c r="B288" s="23"/>
      <c r="C288" s="221"/>
      <c r="D288" s="222"/>
      <c r="E288" s="20"/>
      <c r="F288" s="21"/>
      <c r="G288" s="126"/>
      <c r="H288" s="127"/>
    </row>
    <row r="289" spans="1:8" s="22" customFormat="1" ht="15" customHeight="1">
      <c r="A289" s="220"/>
      <c r="B289" s="23"/>
      <c r="C289" s="221"/>
      <c r="D289" s="222"/>
      <c r="E289" s="20"/>
      <c r="F289" s="21"/>
      <c r="G289" s="126"/>
      <c r="H289" s="127"/>
    </row>
    <row r="290" spans="1:8" s="22" customFormat="1" ht="15" customHeight="1">
      <c r="A290" s="220"/>
      <c r="B290" s="23"/>
      <c r="C290" s="221"/>
      <c r="D290" s="222"/>
      <c r="E290" s="20"/>
      <c r="F290" s="21"/>
      <c r="G290" s="126"/>
      <c r="H290" s="127"/>
    </row>
    <row r="291" spans="1:8" s="22" customFormat="1" ht="15" customHeight="1">
      <c r="A291" s="220"/>
      <c r="B291" s="23"/>
      <c r="C291" s="221"/>
      <c r="D291" s="222"/>
      <c r="E291" s="20"/>
      <c r="F291" s="21"/>
      <c r="G291" s="126"/>
      <c r="H291" s="127"/>
    </row>
    <row r="292" spans="1:8" s="22" customFormat="1" ht="15" customHeight="1">
      <c r="A292" s="220"/>
      <c r="B292" s="23"/>
      <c r="C292" s="221"/>
      <c r="D292" s="222"/>
      <c r="E292" s="20"/>
      <c r="F292" s="21"/>
      <c r="G292" s="126"/>
      <c r="H292" s="127"/>
    </row>
    <row r="293" spans="1:8" s="22" customFormat="1" ht="15" customHeight="1">
      <c r="A293" s="220"/>
      <c r="B293" s="23"/>
      <c r="C293" s="221"/>
      <c r="D293" s="222"/>
      <c r="E293" s="20"/>
      <c r="F293" s="21"/>
      <c r="G293" s="126"/>
      <c r="H293" s="127"/>
    </row>
    <row r="294" spans="1:8" s="22" customFormat="1" ht="15" customHeight="1">
      <c r="A294" s="220"/>
      <c r="B294" s="23"/>
      <c r="C294" s="221"/>
      <c r="D294" s="222"/>
      <c r="E294" s="20"/>
      <c r="F294" s="21"/>
      <c r="G294" s="126"/>
      <c r="H294" s="127"/>
    </row>
    <row r="295" spans="1:8" s="22" customFormat="1" ht="15" customHeight="1">
      <c r="A295" s="220"/>
      <c r="B295" s="23"/>
      <c r="C295" s="221"/>
      <c r="D295" s="222"/>
      <c r="E295" s="20"/>
      <c r="F295" s="21"/>
      <c r="G295" s="126"/>
      <c r="H295" s="127"/>
    </row>
    <row r="296" spans="1:8" s="22" customFormat="1" ht="15" customHeight="1">
      <c r="A296" s="220"/>
      <c r="B296" s="23"/>
      <c r="C296" s="221"/>
      <c r="D296" s="222"/>
      <c r="E296" s="20"/>
      <c r="F296" s="21"/>
      <c r="G296" s="126"/>
      <c r="H296" s="127"/>
    </row>
    <row r="297" spans="1:8" s="22" customFormat="1" ht="15" customHeight="1">
      <c r="A297" s="220"/>
      <c r="B297" s="23"/>
      <c r="C297" s="221"/>
      <c r="D297" s="222"/>
      <c r="E297" s="20"/>
      <c r="F297" s="21"/>
      <c r="G297" s="126"/>
      <c r="H297" s="127"/>
    </row>
    <row r="298" spans="1:8" s="22" customFormat="1" ht="15" customHeight="1">
      <c r="A298" s="220"/>
      <c r="B298" s="23"/>
      <c r="C298" s="221"/>
      <c r="D298" s="222"/>
      <c r="E298" s="20"/>
      <c r="F298" s="21"/>
      <c r="G298" s="126"/>
      <c r="H298" s="127"/>
    </row>
    <row r="299" spans="1:8" s="22" customFormat="1" ht="15" customHeight="1">
      <c r="A299" s="220"/>
      <c r="B299" s="23"/>
      <c r="C299" s="221"/>
      <c r="D299" s="222"/>
      <c r="E299" s="20"/>
      <c r="F299" s="21"/>
      <c r="G299" s="126"/>
      <c r="H299" s="127"/>
    </row>
    <row r="300" spans="1:8" s="22" customFormat="1" ht="15" customHeight="1">
      <c r="A300" s="220"/>
      <c r="B300" s="23"/>
      <c r="C300" s="221"/>
      <c r="D300" s="222"/>
      <c r="E300" s="20"/>
      <c r="F300" s="21"/>
      <c r="G300" s="126"/>
      <c r="H300" s="127"/>
    </row>
    <row r="301" spans="1:8" s="22" customFormat="1" ht="15" customHeight="1">
      <c r="A301" s="220"/>
      <c r="B301" s="23"/>
      <c r="C301" s="221"/>
      <c r="D301" s="222"/>
      <c r="E301" s="20"/>
      <c r="F301" s="21"/>
      <c r="G301" s="126"/>
      <c r="H301" s="127"/>
    </row>
    <row r="302" spans="1:8" s="22" customFormat="1" ht="15" customHeight="1">
      <c r="A302" s="220"/>
      <c r="B302" s="23"/>
      <c r="C302" s="221"/>
      <c r="D302" s="222"/>
      <c r="E302" s="20"/>
      <c r="F302" s="21"/>
      <c r="G302" s="126"/>
      <c r="H302" s="127"/>
    </row>
    <row r="303" spans="1:8" s="22" customFormat="1" ht="15" customHeight="1">
      <c r="A303" s="220"/>
      <c r="B303" s="23"/>
      <c r="C303" s="221"/>
      <c r="D303" s="222"/>
      <c r="E303" s="20"/>
      <c r="F303" s="21"/>
      <c r="G303" s="126"/>
      <c r="H303" s="127"/>
    </row>
    <row r="304" spans="1:8" s="22" customFormat="1" ht="15" customHeight="1">
      <c r="A304" s="220"/>
      <c r="B304" s="23"/>
      <c r="C304" s="221"/>
      <c r="D304" s="222"/>
      <c r="E304" s="20"/>
      <c r="F304" s="21"/>
      <c r="G304" s="126"/>
      <c r="H304" s="127"/>
    </row>
    <row r="305" spans="1:8" s="22" customFormat="1" ht="15" customHeight="1">
      <c r="A305" s="220"/>
      <c r="B305" s="23"/>
      <c r="C305" s="221"/>
      <c r="D305" s="222"/>
      <c r="E305" s="20"/>
      <c r="F305" s="21"/>
      <c r="G305" s="126"/>
      <c r="H305" s="127"/>
    </row>
    <row r="306" spans="1:8" s="22" customFormat="1" ht="15" customHeight="1">
      <c r="A306" s="220"/>
      <c r="B306" s="23"/>
      <c r="C306" s="221"/>
      <c r="D306" s="222"/>
      <c r="E306" s="20"/>
      <c r="F306" s="21"/>
      <c r="G306" s="126"/>
      <c r="H306" s="127"/>
    </row>
    <row r="307" spans="1:8" s="22" customFormat="1" ht="15" customHeight="1">
      <c r="A307" s="220"/>
      <c r="B307" s="23"/>
      <c r="C307" s="221"/>
      <c r="D307" s="222"/>
      <c r="E307" s="20"/>
      <c r="F307" s="21"/>
      <c r="G307" s="126"/>
      <c r="H307" s="127"/>
    </row>
    <row r="308" spans="1:8" s="22" customFormat="1" ht="15" customHeight="1">
      <c r="A308" s="220"/>
      <c r="B308" s="23"/>
      <c r="C308" s="221"/>
      <c r="D308" s="222"/>
      <c r="E308" s="20"/>
      <c r="F308" s="21"/>
      <c r="G308" s="126"/>
      <c r="H308" s="127"/>
    </row>
    <row r="309" spans="1:8" s="22" customFormat="1" ht="15" customHeight="1">
      <c r="A309" s="220"/>
      <c r="B309" s="23"/>
      <c r="C309" s="221"/>
      <c r="D309" s="222"/>
      <c r="E309" s="20"/>
      <c r="F309" s="21"/>
      <c r="G309" s="126"/>
      <c r="H309" s="127"/>
    </row>
    <row r="310" spans="1:8" s="22" customFormat="1" ht="15" customHeight="1">
      <c r="A310" s="220"/>
      <c r="B310" s="23"/>
      <c r="C310" s="221"/>
      <c r="D310" s="222"/>
      <c r="E310" s="20"/>
      <c r="F310" s="21"/>
      <c r="G310" s="126"/>
      <c r="H310" s="127"/>
    </row>
    <row r="311" spans="1:8" s="22" customFormat="1" ht="15" customHeight="1">
      <c r="A311" s="220"/>
      <c r="B311" s="23"/>
      <c r="C311" s="221"/>
      <c r="D311" s="222"/>
      <c r="E311" s="20"/>
      <c r="F311" s="21"/>
      <c r="G311" s="126"/>
      <c r="H311" s="127"/>
    </row>
    <row r="312" spans="1:8" s="22" customFormat="1" ht="15" customHeight="1">
      <c r="A312" s="220"/>
      <c r="B312" s="23"/>
      <c r="C312" s="221"/>
      <c r="D312" s="222"/>
      <c r="E312" s="20"/>
      <c r="F312" s="21"/>
      <c r="G312" s="126"/>
      <c r="H312" s="127"/>
    </row>
    <row r="313" spans="1:8" s="22" customFormat="1" ht="15" customHeight="1">
      <c r="A313" s="220"/>
      <c r="B313" s="23"/>
      <c r="C313" s="221"/>
      <c r="D313" s="222"/>
      <c r="E313" s="20"/>
      <c r="F313" s="21"/>
      <c r="G313" s="126"/>
      <c r="H313" s="127"/>
    </row>
    <row r="314" spans="1:8" s="22" customFormat="1" ht="15" customHeight="1">
      <c r="A314" s="220"/>
      <c r="B314" s="23"/>
      <c r="C314" s="221"/>
      <c r="D314" s="222"/>
      <c r="E314" s="20"/>
      <c r="F314" s="21"/>
      <c r="G314" s="126"/>
      <c r="H314" s="127"/>
    </row>
    <row r="315" spans="1:8" s="22" customFormat="1" ht="15" customHeight="1">
      <c r="A315" s="220"/>
      <c r="B315" s="23"/>
      <c r="C315" s="221"/>
      <c r="D315" s="222"/>
      <c r="E315" s="20"/>
      <c r="F315" s="21"/>
      <c r="G315" s="126"/>
      <c r="H315" s="127"/>
    </row>
    <row r="316" spans="1:8" s="22" customFormat="1" ht="15" customHeight="1">
      <c r="A316" s="220"/>
      <c r="B316" s="23"/>
      <c r="C316" s="221"/>
      <c r="D316" s="222"/>
      <c r="E316" s="20"/>
      <c r="F316" s="21"/>
      <c r="G316" s="126"/>
      <c r="H316" s="127"/>
    </row>
    <row r="317" spans="1:8" s="22" customFormat="1" ht="15" customHeight="1">
      <c r="A317" s="220"/>
      <c r="B317" s="23"/>
      <c r="C317" s="221"/>
      <c r="D317" s="222"/>
      <c r="E317" s="20"/>
      <c r="F317" s="21"/>
      <c r="G317" s="126"/>
      <c r="H317" s="127"/>
    </row>
    <row r="318" spans="1:8" s="22" customFormat="1" ht="15" customHeight="1">
      <c r="A318" s="220"/>
      <c r="B318" s="23"/>
      <c r="C318" s="221"/>
      <c r="D318" s="222"/>
      <c r="E318" s="20"/>
      <c r="F318" s="21"/>
      <c r="G318" s="126"/>
      <c r="H318" s="127"/>
    </row>
    <row r="319" spans="1:8" s="22" customFormat="1" ht="15" customHeight="1">
      <c r="A319" s="220"/>
      <c r="B319" s="23"/>
      <c r="C319" s="221"/>
      <c r="D319" s="222"/>
      <c r="E319" s="20"/>
      <c r="F319" s="21"/>
      <c r="G319" s="126"/>
      <c r="H319" s="127"/>
    </row>
    <row r="320" spans="1:8" s="22" customFormat="1" ht="15" customHeight="1">
      <c r="A320" s="220"/>
      <c r="B320" s="23"/>
      <c r="C320" s="221"/>
      <c r="D320" s="222"/>
      <c r="E320" s="20"/>
      <c r="F320" s="21"/>
      <c r="G320" s="126"/>
      <c r="H320" s="127"/>
    </row>
    <row r="321" spans="1:8" s="22" customFormat="1" ht="15" customHeight="1">
      <c r="A321" s="220"/>
      <c r="B321" s="23"/>
      <c r="C321" s="221"/>
      <c r="D321" s="222"/>
      <c r="E321" s="20"/>
      <c r="F321" s="21"/>
      <c r="G321" s="126"/>
      <c r="H321" s="127"/>
    </row>
    <row r="322" spans="1:8" s="22" customFormat="1" ht="15" customHeight="1">
      <c r="A322" s="220"/>
      <c r="B322" s="23"/>
      <c r="C322" s="221"/>
      <c r="D322" s="222"/>
      <c r="E322" s="20"/>
      <c r="F322" s="21"/>
      <c r="G322" s="126"/>
      <c r="H322" s="127"/>
    </row>
    <row r="323" spans="1:8" s="22" customFormat="1" ht="15" customHeight="1">
      <c r="A323" s="220"/>
      <c r="B323" s="23"/>
      <c r="C323" s="221"/>
      <c r="D323" s="222"/>
      <c r="E323" s="20"/>
      <c r="F323" s="21"/>
      <c r="G323" s="126"/>
      <c r="H323" s="127"/>
    </row>
    <row r="324" spans="1:8" s="22" customFormat="1" ht="15" customHeight="1">
      <c r="A324" s="220"/>
      <c r="B324" s="23"/>
      <c r="C324" s="221"/>
      <c r="D324" s="222"/>
      <c r="E324" s="20"/>
      <c r="F324" s="21"/>
      <c r="G324" s="126"/>
      <c r="H324" s="127"/>
    </row>
    <row r="325" spans="1:8" s="22" customFormat="1" ht="15" customHeight="1">
      <c r="A325" s="220"/>
      <c r="B325" s="23"/>
      <c r="C325" s="221"/>
      <c r="D325" s="222"/>
      <c r="E325" s="20"/>
      <c r="F325" s="21"/>
      <c r="G325" s="126"/>
      <c r="H325" s="127"/>
    </row>
    <row r="326" spans="1:8" s="22" customFormat="1" ht="15" customHeight="1">
      <c r="A326" s="220"/>
      <c r="B326" s="23"/>
      <c r="C326" s="221"/>
      <c r="D326" s="222"/>
      <c r="E326" s="20"/>
      <c r="F326" s="21"/>
      <c r="G326" s="126"/>
      <c r="H326" s="127"/>
    </row>
    <row r="327" spans="1:8" s="22" customFormat="1" ht="15" customHeight="1">
      <c r="A327" s="220"/>
      <c r="B327" s="23"/>
      <c r="C327" s="221"/>
      <c r="D327" s="222"/>
      <c r="E327" s="20"/>
      <c r="F327" s="21"/>
      <c r="G327" s="126"/>
      <c r="H327" s="127"/>
    </row>
    <row r="328" spans="1:8" s="22" customFormat="1" ht="15" customHeight="1">
      <c r="A328" s="220"/>
      <c r="B328" s="23"/>
      <c r="C328" s="221"/>
      <c r="D328" s="222"/>
      <c r="E328" s="20"/>
      <c r="F328" s="21"/>
      <c r="G328" s="126"/>
      <c r="H328" s="127"/>
    </row>
    <row r="329" spans="1:8" s="22" customFormat="1" ht="15" customHeight="1">
      <c r="A329" s="220"/>
      <c r="B329" s="23"/>
      <c r="C329" s="221"/>
      <c r="D329" s="222"/>
      <c r="E329" s="20"/>
      <c r="F329" s="21"/>
      <c r="G329" s="126"/>
      <c r="H329" s="127"/>
    </row>
    <row r="330" spans="1:8" s="22" customFormat="1" ht="15" customHeight="1">
      <c r="A330" s="220"/>
      <c r="B330" s="23"/>
      <c r="C330" s="221"/>
      <c r="D330" s="222"/>
      <c r="E330" s="20"/>
      <c r="F330" s="21"/>
      <c r="G330" s="126"/>
      <c r="H330" s="127"/>
    </row>
    <row r="331" spans="1:8" s="22" customFormat="1" ht="15" customHeight="1">
      <c r="A331" s="220"/>
      <c r="B331" s="23"/>
      <c r="C331" s="221"/>
      <c r="D331" s="222"/>
      <c r="E331" s="20"/>
      <c r="F331" s="21"/>
      <c r="G331" s="126"/>
      <c r="H331" s="127"/>
    </row>
    <row r="332" spans="1:8" s="22" customFormat="1" ht="15" customHeight="1">
      <c r="A332" s="220"/>
      <c r="B332" s="23"/>
      <c r="C332" s="221"/>
      <c r="D332" s="222"/>
      <c r="E332" s="20"/>
      <c r="F332" s="21"/>
      <c r="G332" s="126"/>
      <c r="H332" s="127"/>
    </row>
    <row r="333" spans="1:8" s="22" customFormat="1" ht="15" customHeight="1">
      <c r="A333" s="220"/>
      <c r="B333" s="23"/>
      <c r="C333" s="221"/>
      <c r="D333" s="222"/>
      <c r="E333" s="20"/>
      <c r="F333" s="21"/>
      <c r="G333" s="126"/>
      <c r="H333" s="127"/>
    </row>
    <row r="334" spans="1:8" s="22" customFormat="1" ht="15" customHeight="1">
      <c r="A334" s="220"/>
      <c r="B334" s="23"/>
      <c r="C334" s="221"/>
      <c r="D334" s="222"/>
      <c r="E334" s="20"/>
      <c r="F334" s="21"/>
      <c r="G334" s="126"/>
      <c r="H334" s="127"/>
    </row>
    <row r="335" spans="1:8" s="22" customFormat="1" ht="15" customHeight="1">
      <c r="A335" s="220"/>
      <c r="B335" s="23"/>
      <c r="C335" s="221"/>
      <c r="D335" s="222"/>
      <c r="E335" s="20"/>
      <c r="F335" s="21"/>
      <c r="G335" s="126"/>
      <c r="H335" s="127"/>
    </row>
    <row r="336" spans="1:8" s="22" customFormat="1" ht="15" customHeight="1">
      <c r="A336" s="220"/>
      <c r="B336" s="23"/>
      <c r="C336" s="221"/>
      <c r="D336" s="222"/>
      <c r="E336" s="20"/>
      <c r="F336" s="21"/>
      <c r="G336" s="126"/>
      <c r="H336" s="127"/>
    </row>
    <row r="337" spans="1:8" s="22" customFormat="1" ht="15" customHeight="1">
      <c r="A337" s="220"/>
      <c r="B337" s="23"/>
      <c r="C337" s="221"/>
      <c r="D337" s="222"/>
      <c r="E337" s="20"/>
      <c r="F337" s="21"/>
      <c r="G337" s="126"/>
      <c r="H337" s="127"/>
    </row>
    <row r="338" spans="1:8" s="22" customFormat="1" ht="12.75">
      <c r="A338" s="220"/>
      <c r="B338" s="224"/>
      <c r="C338" s="221"/>
      <c r="D338" s="222"/>
      <c r="E338" s="20"/>
      <c r="F338" s="21"/>
      <c r="G338" s="126"/>
      <c r="H338" s="127"/>
    </row>
    <row r="339" spans="1:8">
      <c r="A339" s="194"/>
      <c r="B339" s="53"/>
      <c r="C339" s="52"/>
      <c r="D339" s="52"/>
      <c r="E339" s="40"/>
    </row>
    <row r="340" spans="1:8">
      <c r="A340" s="194"/>
      <c r="B340" s="53"/>
      <c r="C340" s="52"/>
      <c r="D340" s="52"/>
      <c r="E340" s="40"/>
      <c r="F340" s="29"/>
      <c r="H340" s="29"/>
    </row>
    <row r="341" spans="1:8">
      <c r="A341" s="194"/>
      <c r="B341" s="53"/>
      <c r="C341" s="52"/>
      <c r="D341" s="52"/>
      <c r="E341" s="40"/>
      <c r="F341" s="29"/>
      <c r="H341" s="29"/>
    </row>
    <row r="342" spans="1:8">
      <c r="A342" s="194"/>
      <c r="B342" s="53"/>
      <c r="C342" s="52"/>
      <c r="D342" s="52"/>
      <c r="E342" s="40"/>
      <c r="F342" s="29"/>
      <c r="H342" s="29"/>
    </row>
    <row r="343" spans="1:8">
      <c r="A343" s="194"/>
      <c r="B343" s="53"/>
      <c r="C343" s="52"/>
      <c r="D343" s="52"/>
      <c r="E343" s="40"/>
      <c r="F343" s="29"/>
      <c r="H343" s="29"/>
    </row>
    <row r="344" spans="1:8">
      <c r="A344" s="194"/>
      <c r="B344" s="53"/>
      <c r="C344" s="52"/>
      <c r="D344" s="52"/>
      <c r="E344" s="40"/>
      <c r="F344" s="29"/>
      <c r="H344" s="29"/>
    </row>
    <row r="345" spans="1:8">
      <c r="A345" s="194"/>
      <c r="B345" s="53"/>
      <c r="C345" s="52"/>
      <c r="D345" s="52"/>
      <c r="E345" s="40"/>
      <c r="F345" s="29"/>
      <c r="H345" s="29"/>
    </row>
    <row r="346" spans="1:8">
      <c r="A346" s="194"/>
      <c r="B346" s="53"/>
      <c r="C346" s="52"/>
      <c r="D346" s="52"/>
      <c r="E346" s="40"/>
      <c r="F346" s="29"/>
      <c r="H346" s="29"/>
    </row>
    <row r="347" spans="1:8">
      <c r="A347" s="194"/>
      <c r="B347" s="53"/>
      <c r="C347" s="52"/>
      <c r="D347" s="52"/>
      <c r="E347" s="40"/>
      <c r="F347" s="29"/>
      <c r="H347" s="29"/>
    </row>
    <row r="348" spans="1:8">
      <c r="A348" s="194"/>
      <c r="B348" s="53"/>
      <c r="C348" s="52"/>
      <c r="D348" s="52"/>
      <c r="E348" s="40"/>
      <c r="F348" s="29"/>
      <c r="H348" s="29"/>
    </row>
    <row r="349" spans="1:8">
      <c r="A349" s="194"/>
      <c r="B349" s="53"/>
      <c r="C349" s="52"/>
      <c r="D349" s="52"/>
      <c r="E349" s="40"/>
      <c r="F349" s="29"/>
      <c r="H349" s="29"/>
    </row>
    <row r="350" spans="1:8">
      <c r="A350" s="194"/>
      <c r="B350" s="53"/>
      <c r="C350" s="52"/>
      <c r="D350" s="52"/>
      <c r="E350" s="40"/>
      <c r="F350" s="29"/>
      <c r="H350" s="29"/>
    </row>
    <row r="351" spans="1:8">
      <c r="A351" s="194"/>
      <c r="B351" s="53"/>
      <c r="C351" s="52"/>
      <c r="D351" s="52"/>
      <c r="E351" s="40"/>
      <c r="F351" s="29"/>
      <c r="H351" s="29"/>
    </row>
    <row r="352" spans="1:8">
      <c r="A352" s="194"/>
      <c r="B352" s="53"/>
      <c r="C352" s="52"/>
      <c r="D352" s="52"/>
      <c r="E352" s="40"/>
      <c r="F352" s="29"/>
      <c r="H352" s="29"/>
    </row>
    <row r="353" spans="1:8">
      <c r="B353" s="53"/>
      <c r="C353" s="52"/>
      <c r="D353" s="52"/>
      <c r="E353" s="40"/>
      <c r="F353" s="29"/>
      <c r="H353" s="29"/>
    </row>
    <row r="354" spans="1:8">
      <c r="B354" s="53"/>
      <c r="C354" s="52"/>
      <c r="D354" s="52"/>
      <c r="E354" s="40"/>
      <c r="F354" s="29"/>
      <c r="H354" s="29"/>
    </row>
    <row r="355" spans="1:8">
      <c r="B355" s="53"/>
      <c r="C355" s="52"/>
      <c r="D355" s="52"/>
      <c r="E355" s="40"/>
      <c r="F355" s="29"/>
      <c r="H355" s="29"/>
    </row>
    <row r="356" spans="1:8">
      <c r="A356" s="321"/>
      <c r="B356" s="53"/>
      <c r="C356" s="52"/>
      <c r="D356" s="52"/>
      <c r="E356" s="40"/>
      <c r="F356" s="29"/>
      <c r="H356" s="29"/>
    </row>
    <row r="357" spans="1:8">
      <c r="A357" s="321"/>
      <c r="B357" s="53"/>
      <c r="C357" s="52"/>
      <c r="D357" s="52"/>
      <c r="E357" s="40"/>
      <c r="F357" s="29"/>
      <c r="H357" s="29"/>
    </row>
    <row r="358" spans="1:8">
      <c r="A358" s="321"/>
      <c r="B358" s="53"/>
      <c r="C358" s="52"/>
      <c r="D358" s="52"/>
      <c r="E358" s="40"/>
      <c r="F358" s="29"/>
      <c r="H358" s="29"/>
    </row>
    <row r="359" spans="1:8">
      <c r="A359" s="321"/>
      <c r="B359" s="53"/>
      <c r="C359" s="52"/>
      <c r="D359" s="52"/>
      <c r="E359" s="40"/>
      <c r="F359" s="29"/>
      <c r="H359" s="29"/>
    </row>
    <row r="360" spans="1:8">
      <c r="A360" s="321"/>
      <c r="B360" s="53"/>
      <c r="C360" s="52"/>
      <c r="D360" s="52"/>
      <c r="E360" s="40"/>
      <c r="F360" s="29"/>
      <c r="H360" s="29"/>
    </row>
    <row r="361" spans="1:8">
      <c r="A361" s="321"/>
      <c r="B361" s="53"/>
      <c r="C361" s="52"/>
      <c r="D361" s="52"/>
      <c r="E361" s="40"/>
      <c r="F361" s="29"/>
      <c r="H361" s="29"/>
    </row>
    <row r="362" spans="1:8">
      <c r="A362" s="321"/>
      <c r="B362" s="53"/>
      <c r="C362" s="52"/>
      <c r="D362" s="52"/>
      <c r="E362" s="40"/>
      <c r="F362" s="29"/>
      <c r="H362" s="29"/>
    </row>
    <row r="363" spans="1:8">
      <c r="A363" s="321"/>
      <c r="B363" s="53"/>
      <c r="C363" s="52"/>
      <c r="D363" s="52"/>
      <c r="E363" s="40"/>
      <c r="F363" s="29"/>
      <c r="H363" s="29"/>
    </row>
    <row r="364" spans="1:8">
      <c r="A364" s="321"/>
      <c r="B364" s="53"/>
      <c r="C364" s="52"/>
      <c r="D364" s="52"/>
      <c r="E364" s="40"/>
      <c r="F364" s="29"/>
      <c r="H364" s="29"/>
    </row>
    <row r="365" spans="1:8">
      <c r="A365" s="321"/>
      <c r="B365" s="53"/>
      <c r="C365" s="52"/>
      <c r="D365" s="52"/>
      <c r="E365" s="40"/>
      <c r="F365" s="29"/>
      <c r="H365" s="29"/>
    </row>
    <row r="366" spans="1:8">
      <c r="A366" s="321"/>
      <c r="B366" s="53"/>
      <c r="C366" s="52"/>
      <c r="D366" s="52"/>
      <c r="E366" s="40"/>
      <c r="F366" s="29"/>
      <c r="H366" s="29"/>
    </row>
    <row r="367" spans="1:8">
      <c r="A367" s="321"/>
      <c r="B367" s="53"/>
      <c r="C367" s="52"/>
      <c r="D367" s="52"/>
      <c r="E367" s="40"/>
      <c r="F367" s="29"/>
      <c r="H367" s="29"/>
    </row>
    <row r="368" spans="1:8">
      <c r="A368" s="321"/>
      <c r="B368" s="53"/>
      <c r="C368" s="52"/>
      <c r="D368" s="52"/>
      <c r="E368" s="40"/>
      <c r="F368" s="29"/>
      <c r="H368" s="29"/>
    </row>
    <row r="369" spans="1:8">
      <c r="A369" s="321"/>
      <c r="B369" s="53"/>
      <c r="C369" s="52"/>
      <c r="D369" s="52"/>
      <c r="E369" s="40"/>
      <c r="F369" s="29"/>
      <c r="H369" s="29"/>
    </row>
    <row r="370" spans="1:8">
      <c r="A370" s="321"/>
      <c r="B370" s="53"/>
      <c r="C370" s="52"/>
      <c r="D370" s="52"/>
      <c r="E370" s="40"/>
      <c r="F370" s="29"/>
      <c r="H370" s="29"/>
    </row>
    <row r="371" spans="1:8">
      <c r="A371" s="321"/>
      <c r="B371" s="53"/>
      <c r="C371" s="52"/>
      <c r="D371" s="52"/>
      <c r="E371" s="40"/>
      <c r="F371" s="29"/>
      <c r="H371" s="29"/>
    </row>
    <row r="372" spans="1:8">
      <c r="A372" s="321"/>
      <c r="B372" s="53"/>
      <c r="C372" s="52"/>
      <c r="D372" s="52"/>
      <c r="E372" s="40"/>
      <c r="F372" s="29"/>
      <c r="H372" s="29"/>
    </row>
    <row r="394" spans="1:8">
      <c r="A394" s="321"/>
      <c r="B394" s="43"/>
      <c r="E394" s="29"/>
      <c r="F394" s="29"/>
      <c r="H394" s="29"/>
    </row>
  </sheetData>
  <sheetProtection algorithmName="SHA-512" hashValue="QKNFFUfEq0/DwVAO8ENnBPixLWdb2smsEGww0WB0xODI20kbk3LKt0p6XS25cQswzy1viGw+iod5MPTR/Gx6ig==" saltValue="TN+17VnCmGIeVuFDmDI4Wg==" spinCount="100000" sheet="1" objects="1" scenarios="1"/>
  <pageMargins left="0.59055118110236227" right="0.19685039370078741" top="0.74803149606299213" bottom="0.74803149606299213" header="0.31496062992125984" footer="0.31496062992125984"/>
  <pageSetup scale="75" firstPageNumber="127" fitToHeight="0" orientation="landscape" useFirstPageNumber="1" r:id="rId1"/>
  <headerFooter>
    <oddHeader>&amp;L&amp;9ENERGETSKA SANACIJA OBJEKTA VRTEC VRHOVCI ENOTA VRHOVCI, PRI KATERI SE UPOŠTEVAJO OKOLJSKI VIDIKI</oddHeader>
    <oddFooter>&amp;L&amp;A&amp;R&amp;P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E70"/>
  <sheetViews>
    <sheetView showZeros="0" topLeftCell="D1" workbookViewId="0">
      <selection activeCell="S24" sqref="S24"/>
    </sheetView>
  </sheetViews>
  <sheetFormatPr defaultColWidth="9" defaultRowHeight="15"/>
  <cols>
    <col min="1" max="1" width="8.5703125" style="29" bestFit="1" customWidth="1"/>
    <col min="2" max="2" width="42.5703125" style="29" bestFit="1" customWidth="1"/>
    <col min="3" max="3" width="9" style="29"/>
    <col min="4" max="4" width="10.42578125" style="168" bestFit="1" customWidth="1"/>
    <col min="5" max="5" width="20.5703125" style="168" customWidth="1"/>
    <col min="6" max="16384" width="9" style="29"/>
  </cols>
  <sheetData>
    <row r="1" spans="1:5" s="164" customFormat="1" ht="18.75">
      <c r="A1" s="190"/>
      <c r="B1" s="191" t="s">
        <v>44</v>
      </c>
      <c r="C1" s="148"/>
      <c r="D1" s="148"/>
      <c r="E1" s="190"/>
    </row>
    <row r="3" spans="1:5" ht="30" customHeight="1">
      <c r="A3" s="165" t="s">
        <v>2</v>
      </c>
      <c r="B3" s="656"/>
      <c r="C3" s="656"/>
      <c r="D3" s="656"/>
      <c r="E3" s="656"/>
    </row>
    <row r="5" spans="1:5" ht="15.75" thickBot="1">
      <c r="B5" s="166" t="s">
        <v>45</v>
      </c>
      <c r="C5" s="657"/>
      <c r="D5" s="657"/>
      <c r="E5" s="167"/>
    </row>
    <row r="6" spans="1:5">
      <c r="A6" s="31"/>
    </row>
    <row r="7" spans="1:5">
      <c r="A7" s="163" t="s">
        <v>46</v>
      </c>
      <c r="B7" s="163" t="s">
        <v>47</v>
      </c>
      <c r="C7" s="137" t="s">
        <v>48</v>
      </c>
      <c r="D7" s="32" t="s">
        <v>49</v>
      </c>
      <c r="E7" s="32" t="s">
        <v>50</v>
      </c>
    </row>
    <row r="8" spans="1:5">
      <c r="A8" s="31"/>
      <c r="B8" s="31"/>
      <c r="C8" s="169"/>
      <c r="D8" s="170"/>
      <c r="E8" s="171"/>
    </row>
    <row r="9" spans="1:5">
      <c r="A9" s="172"/>
      <c r="B9" s="173" t="s">
        <v>51</v>
      </c>
      <c r="C9" s="174"/>
      <c r="D9" s="175"/>
      <c r="E9" s="176"/>
    </row>
    <row r="10" spans="1:5">
      <c r="A10" s="177"/>
      <c r="B10" s="177" t="s">
        <v>140</v>
      </c>
      <c r="C10" s="178" t="s">
        <v>52</v>
      </c>
      <c r="D10" s="179">
        <v>1</v>
      </c>
      <c r="E10" s="357"/>
    </row>
    <row r="11" spans="1:5">
      <c r="A11" s="177"/>
      <c r="B11" s="177" t="s">
        <v>141</v>
      </c>
      <c r="C11" s="178" t="s">
        <v>52</v>
      </c>
      <c r="D11" s="179">
        <v>1</v>
      </c>
      <c r="E11" s="357"/>
    </row>
    <row r="12" spans="1:5">
      <c r="A12" s="177"/>
      <c r="B12" s="177" t="s">
        <v>142</v>
      </c>
      <c r="C12" s="178" t="s">
        <v>52</v>
      </c>
      <c r="D12" s="179">
        <v>1</v>
      </c>
      <c r="E12" s="357"/>
    </row>
    <row r="13" spans="1:5">
      <c r="A13" s="177"/>
      <c r="B13" s="177" t="s">
        <v>143</v>
      </c>
      <c r="C13" s="178" t="s">
        <v>52</v>
      </c>
      <c r="D13" s="179">
        <v>1</v>
      </c>
      <c r="E13" s="357"/>
    </row>
    <row r="14" spans="1:5">
      <c r="A14" s="177"/>
      <c r="B14" s="177" t="s">
        <v>144</v>
      </c>
      <c r="C14" s="178" t="s">
        <v>52</v>
      </c>
      <c r="D14" s="179">
        <v>1</v>
      </c>
      <c r="E14" s="357"/>
    </row>
    <row r="15" spans="1:5">
      <c r="A15" s="177"/>
      <c r="B15" s="177" t="s">
        <v>145</v>
      </c>
      <c r="C15" s="178" t="s">
        <v>52</v>
      </c>
      <c r="D15" s="179">
        <v>1</v>
      </c>
      <c r="E15" s="357"/>
    </row>
    <row r="16" spans="1:5">
      <c r="A16" s="177"/>
      <c r="B16" s="177" t="s">
        <v>146</v>
      </c>
      <c r="C16" s="178" t="s">
        <v>52</v>
      </c>
      <c r="D16" s="179">
        <v>1</v>
      </c>
      <c r="E16" s="357"/>
    </row>
    <row r="17" spans="1:5">
      <c r="A17" s="177"/>
      <c r="B17" s="177" t="s">
        <v>147</v>
      </c>
      <c r="C17" s="178" t="s">
        <v>52</v>
      </c>
      <c r="D17" s="179">
        <v>1</v>
      </c>
      <c r="E17" s="357"/>
    </row>
    <row r="18" spans="1:5">
      <c r="A18" s="177"/>
      <c r="B18" s="177" t="s">
        <v>148</v>
      </c>
      <c r="C18" s="178" t="s">
        <v>52</v>
      </c>
      <c r="D18" s="179">
        <v>1</v>
      </c>
      <c r="E18" s="357"/>
    </row>
    <row r="19" spans="1:5">
      <c r="A19" s="177"/>
      <c r="B19" s="177" t="s">
        <v>149</v>
      </c>
      <c r="C19" s="178" t="s">
        <v>52</v>
      </c>
      <c r="D19" s="179">
        <v>1</v>
      </c>
      <c r="E19" s="357"/>
    </row>
    <row r="20" spans="1:5">
      <c r="A20" s="177"/>
      <c r="B20" s="177" t="s">
        <v>150</v>
      </c>
      <c r="C20" s="178" t="s">
        <v>52</v>
      </c>
      <c r="D20" s="179">
        <v>1</v>
      </c>
      <c r="E20" s="357"/>
    </row>
    <row r="21" spans="1:5">
      <c r="C21" s="70"/>
      <c r="D21" s="180"/>
      <c r="E21" s="181"/>
    </row>
    <row r="22" spans="1:5">
      <c r="A22" s="172"/>
      <c r="B22" s="173" t="s">
        <v>53</v>
      </c>
      <c r="C22" s="182"/>
      <c r="D22" s="183"/>
      <c r="E22" s="184"/>
    </row>
    <row r="23" spans="1:5">
      <c r="A23" s="177"/>
      <c r="B23" s="177" t="s">
        <v>54</v>
      </c>
      <c r="C23" s="178" t="s">
        <v>55</v>
      </c>
      <c r="D23" s="179">
        <v>1</v>
      </c>
      <c r="E23" s="357"/>
    </row>
    <row r="24" spans="1:5">
      <c r="A24" s="177"/>
      <c r="B24" s="177" t="s">
        <v>56</v>
      </c>
      <c r="C24" s="178" t="s">
        <v>55</v>
      </c>
      <c r="D24" s="179">
        <v>1</v>
      </c>
      <c r="E24" s="357"/>
    </row>
    <row r="25" spans="1:5">
      <c r="A25" s="177"/>
      <c r="B25" s="177" t="s">
        <v>57</v>
      </c>
      <c r="C25" s="178" t="s">
        <v>55</v>
      </c>
      <c r="D25" s="179">
        <v>1</v>
      </c>
      <c r="E25" s="357"/>
    </row>
    <row r="26" spans="1:5">
      <c r="A26" s="177"/>
      <c r="B26" s="177" t="s">
        <v>58</v>
      </c>
      <c r="C26" s="178" t="s">
        <v>55</v>
      </c>
      <c r="D26" s="179">
        <v>1</v>
      </c>
      <c r="E26" s="357"/>
    </row>
    <row r="27" spans="1:5">
      <c r="A27" s="177"/>
      <c r="B27" s="177" t="s">
        <v>59</v>
      </c>
      <c r="C27" s="178" t="s">
        <v>55</v>
      </c>
      <c r="D27" s="179">
        <v>1</v>
      </c>
      <c r="E27" s="357"/>
    </row>
    <row r="28" spans="1:5">
      <c r="A28" s="177"/>
      <c r="B28" s="177" t="s">
        <v>60</v>
      </c>
      <c r="C28" s="178" t="s">
        <v>61</v>
      </c>
      <c r="D28" s="179">
        <v>1</v>
      </c>
      <c r="E28" s="357"/>
    </row>
    <row r="29" spans="1:5">
      <c r="A29" s="177"/>
      <c r="B29" s="177" t="s">
        <v>62</v>
      </c>
      <c r="C29" s="178" t="s">
        <v>61</v>
      </c>
      <c r="D29" s="179">
        <v>1</v>
      </c>
      <c r="E29" s="357"/>
    </row>
    <row r="30" spans="1:5">
      <c r="A30" s="177"/>
      <c r="B30" s="177" t="s">
        <v>63</v>
      </c>
      <c r="C30" s="178" t="s">
        <v>61</v>
      </c>
      <c r="D30" s="179">
        <v>1</v>
      </c>
      <c r="E30" s="357"/>
    </row>
    <row r="31" spans="1:5">
      <c r="A31" s="177"/>
      <c r="B31" s="177" t="s">
        <v>64</v>
      </c>
      <c r="C31" s="178" t="s">
        <v>65</v>
      </c>
      <c r="D31" s="179">
        <v>1</v>
      </c>
      <c r="E31" s="357"/>
    </row>
    <row r="32" spans="1:5">
      <c r="A32" s="177"/>
      <c r="B32" s="177" t="s">
        <v>66</v>
      </c>
      <c r="C32" s="178" t="s">
        <v>55</v>
      </c>
      <c r="D32" s="179">
        <v>1</v>
      </c>
      <c r="E32" s="357"/>
    </row>
    <row r="33" spans="1:5">
      <c r="A33" s="177"/>
      <c r="B33" s="177" t="s">
        <v>67</v>
      </c>
      <c r="C33" s="178" t="s">
        <v>61</v>
      </c>
      <c r="D33" s="179">
        <v>1</v>
      </c>
      <c r="E33" s="357"/>
    </row>
    <row r="34" spans="1:5">
      <c r="A34" s="177"/>
      <c r="B34" s="177" t="s">
        <v>68</v>
      </c>
      <c r="C34" s="178" t="s">
        <v>61</v>
      </c>
      <c r="D34" s="179">
        <v>1</v>
      </c>
      <c r="E34" s="357"/>
    </row>
    <row r="35" spans="1:5">
      <c r="A35" s="177"/>
      <c r="B35" s="177" t="s">
        <v>69</v>
      </c>
      <c r="C35" s="178" t="s">
        <v>70</v>
      </c>
      <c r="D35" s="179">
        <v>1</v>
      </c>
      <c r="E35" s="357"/>
    </row>
    <row r="36" spans="1:5">
      <c r="A36" s="177"/>
      <c r="B36" s="177" t="s">
        <v>71</v>
      </c>
      <c r="C36" s="178" t="s">
        <v>70</v>
      </c>
      <c r="D36" s="179">
        <v>1</v>
      </c>
      <c r="E36" s="357"/>
    </row>
    <row r="37" spans="1:5">
      <c r="A37" s="177"/>
      <c r="B37" s="177" t="s">
        <v>72</v>
      </c>
      <c r="C37" s="178" t="s">
        <v>61</v>
      </c>
      <c r="D37" s="179">
        <v>1</v>
      </c>
      <c r="E37" s="357"/>
    </row>
    <row r="38" spans="1:5">
      <c r="A38" s="177"/>
      <c r="B38" s="177" t="s">
        <v>73</v>
      </c>
      <c r="C38" s="178" t="s">
        <v>65</v>
      </c>
      <c r="D38" s="179">
        <v>1</v>
      </c>
      <c r="E38" s="357"/>
    </row>
    <row r="39" spans="1:5">
      <c r="A39" s="177"/>
      <c r="B39" s="177" t="s">
        <v>74</v>
      </c>
      <c r="C39" s="178" t="s">
        <v>65</v>
      </c>
      <c r="D39" s="179">
        <v>1</v>
      </c>
      <c r="E39" s="357"/>
    </row>
    <row r="40" spans="1:5">
      <c r="A40" s="177"/>
      <c r="B40" s="177" t="s">
        <v>75</v>
      </c>
      <c r="C40" s="178" t="s">
        <v>55</v>
      </c>
      <c r="D40" s="179">
        <v>1</v>
      </c>
      <c r="E40" s="357"/>
    </row>
    <row r="41" spans="1:5">
      <c r="A41" s="177"/>
      <c r="B41" s="177" t="s">
        <v>76</v>
      </c>
      <c r="C41" s="178" t="s">
        <v>55</v>
      </c>
      <c r="D41" s="179">
        <v>1</v>
      </c>
      <c r="E41" s="357"/>
    </row>
    <row r="42" spans="1:5">
      <c r="A42" s="177"/>
      <c r="B42" s="177" t="s">
        <v>77</v>
      </c>
      <c r="C42" s="178" t="s">
        <v>55</v>
      </c>
      <c r="D42" s="179">
        <v>1</v>
      </c>
      <c r="E42" s="357"/>
    </row>
    <row r="43" spans="1:5">
      <c r="A43" s="177"/>
      <c r="B43" s="177" t="s">
        <v>78</v>
      </c>
      <c r="C43" s="178" t="s">
        <v>55</v>
      </c>
      <c r="D43" s="179">
        <v>1</v>
      </c>
      <c r="E43" s="357"/>
    </row>
    <row r="44" spans="1:5">
      <c r="A44" s="177"/>
      <c r="B44" s="177" t="s">
        <v>79</v>
      </c>
      <c r="C44" s="178" t="s">
        <v>55</v>
      </c>
      <c r="D44" s="179">
        <v>1</v>
      </c>
      <c r="E44" s="357"/>
    </row>
    <row r="45" spans="1:5">
      <c r="A45" s="177"/>
      <c r="B45" s="177" t="s">
        <v>80</v>
      </c>
      <c r="C45" s="178" t="s">
        <v>55</v>
      </c>
      <c r="D45" s="179">
        <v>1</v>
      </c>
      <c r="E45" s="357"/>
    </row>
    <row r="46" spans="1:5">
      <c r="A46" s="177"/>
      <c r="B46" s="177" t="s">
        <v>81</v>
      </c>
      <c r="C46" s="178" t="s">
        <v>55</v>
      </c>
      <c r="D46" s="179">
        <v>1</v>
      </c>
      <c r="E46" s="357"/>
    </row>
    <row r="47" spans="1:5">
      <c r="A47" s="177"/>
      <c r="B47" s="177" t="s">
        <v>82</v>
      </c>
      <c r="C47" s="178" t="s">
        <v>55</v>
      </c>
      <c r="D47" s="179">
        <v>1</v>
      </c>
      <c r="E47" s="357"/>
    </row>
    <row r="48" spans="1:5">
      <c r="A48" s="177"/>
      <c r="B48" s="177" t="s">
        <v>83</v>
      </c>
      <c r="C48" s="178" t="s">
        <v>70</v>
      </c>
      <c r="D48" s="179">
        <v>1</v>
      </c>
      <c r="E48" s="357"/>
    </row>
    <row r="49" spans="1:5">
      <c r="A49" s="177"/>
      <c r="B49" s="177" t="s">
        <v>84</v>
      </c>
      <c r="C49" s="178" t="s">
        <v>70</v>
      </c>
      <c r="D49" s="179">
        <v>1</v>
      </c>
      <c r="E49" s="357"/>
    </row>
    <row r="50" spans="1:5">
      <c r="A50" s="177"/>
      <c r="B50" s="177" t="s">
        <v>85</v>
      </c>
      <c r="C50" s="178" t="s">
        <v>70</v>
      </c>
      <c r="D50" s="179">
        <v>1</v>
      </c>
      <c r="E50" s="357"/>
    </row>
    <row r="51" spans="1:5">
      <c r="A51" s="177"/>
      <c r="B51" s="177" t="s">
        <v>87</v>
      </c>
      <c r="C51" s="178" t="s">
        <v>86</v>
      </c>
      <c r="D51" s="179">
        <v>1</v>
      </c>
      <c r="E51" s="357"/>
    </row>
    <row r="52" spans="1:5">
      <c r="A52" s="177"/>
      <c r="B52" s="177" t="s">
        <v>88</v>
      </c>
      <c r="C52" s="178" t="s">
        <v>86</v>
      </c>
      <c r="D52" s="179">
        <v>1</v>
      </c>
      <c r="E52" s="357"/>
    </row>
    <row r="53" spans="1:5">
      <c r="A53" s="177"/>
      <c r="B53" s="177" t="s">
        <v>89</v>
      </c>
      <c r="C53" s="178" t="s">
        <v>65</v>
      </c>
      <c r="D53" s="179">
        <v>1</v>
      </c>
      <c r="E53" s="357"/>
    </row>
    <row r="54" spans="1:5">
      <c r="A54" s="177"/>
      <c r="B54" s="177" t="s">
        <v>90</v>
      </c>
      <c r="C54" s="178" t="s">
        <v>86</v>
      </c>
      <c r="D54" s="179">
        <v>1</v>
      </c>
      <c r="E54" s="357"/>
    </row>
    <row r="55" spans="1:5">
      <c r="A55" s="177"/>
      <c r="B55" s="177" t="s">
        <v>91</v>
      </c>
      <c r="C55" s="178" t="s">
        <v>86</v>
      </c>
      <c r="D55" s="179">
        <v>1</v>
      </c>
      <c r="E55" s="357"/>
    </row>
    <row r="56" spans="1:5">
      <c r="A56" s="177"/>
      <c r="B56" s="177" t="s">
        <v>92</v>
      </c>
      <c r="C56" s="178" t="s">
        <v>86</v>
      </c>
      <c r="D56" s="179">
        <v>1</v>
      </c>
      <c r="E56" s="357"/>
    </row>
    <row r="57" spans="1:5">
      <c r="A57" s="177"/>
      <c r="B57" s="177" t="s">
        <v>93</v>
      </c>
      <c r="C57" s="178" t="s">
        <v>65</v>
      </c>
      <c r="D57" s="179">
        <v>1</v>
      </c>
      <c r="E57" s="357"/>
    </row>
    <row r="58" spans="1:5">
      <c r="A58" s="177"/>
      <c r="B58" s="177" t="s">
        <v>94</v>
      </c>
      <c r="C58" s="178" t="s">
        <v>65</v>
      </c>
      <c r="D58" s="179">
        <v>1</v>
      </c>
      <c r="E58" s="357"/>
    </row>
    <row r="59" spans="1:5">
      <c r="A59" s="177"/>
      <c r="B59" s="177" t="s">
        <v>95</v>
      </c>
      <c r="C59" s="178" t="s">
        <v>65</v>
      </c>
      <c r="D59" s="179">
        <v>1</v>
      </c>
      <c r="E59" s="357"/>
    </row>
    <row r="60" spans="1:5">
      <c r="A60" s="177"/>
      <c r="B60" s="177" t="s">
        <v>96</v>
      </c>
      <c r="C60" s="178" t="s">
        <v>65</v>
      </c>
      <c r="D60" s="179">
        <v>1</v>
      </c>
      <c r="E60" s="357"/>
    </row>
    <row r="61" spans="1:5">
      <c r="A61" s="185"/>
      <c r="B61" s="185"/>
      <c r="C61" s="186"/>
      <c r="D61" s="187"/>
      <c r="E61" s="188"/>
    </row>
    <row r="62" spans="1:5">
      <c r="A62" s="172"/>
      <c r="B62" s="173" t="s">
        <v>97</v>
      </c>
      <c r="C62" s="182"/>
      <c r="D62" s="183"/>
      <c r="E62" s="184"/>
    </row>
    <row r="63" spans="1:5">
      <c r="A63" s="177"/>
      <c r="B63" s="177" t="s">
        <v>98</v>
      </c>
      <c r="C63" s="178" t="s">
        <v>52</v>
      </c>
      <c r="D63" s="179">
        <v>1</v>
      </c>
      <c r="E63" s="357"/>
    </row>
    <row r="64" spans="1:5">
      <c r="A64" s="177"/>
      <c r="B64" s="177" t="s">
        <v>99</v>
      </c>
      <c r="C64" s="178" t="s">
        <v>52</v>
      </c>
      <c r="D64" s="179">
        <v>1</v>
      </c>
      <c r="E64" s="357"/>
    </row>
    <row r="65" spans="1:5">
      <c r="A65" s="177"/>
      <c r="B65" s="177" t="s">
        <v>100</v>
      </c>
      <c r="C65" s="178" t="s">
        <v>52</v>
      </c>
      <c r="D65" s="179">
        <v>1</v>
      </c>
      <c r="E65" s="357"/>
    </row>
    <row r="66" spans="1:5">
      <c r="A66" s="177"/>
      <c r="B66" s="177" t="s">
        <v>101</v>
      </c>
      <c r="C66" s="178" t="s">
        <v>52</v>
      </c>
      <c r="D66" s="179">
        <v>1</v>
      </c>
      <c r="E66" s="357"/>
    </row>
    <row r="67" spans="1:5">
      <c r="A67" s="185"/>
      <c r="B67" s="185"/>
      <c r="C67" s="186"/>
      <c r="D67" s="187"/>
      <c r="E67" s="188"/>
    </row>
    <row r="68" spans="1:5">
      <c r="A68" s="172"/>
      <c r="B68" s="173" t="s">
        <v>102</v>
      </c>
      <c r="C68" s="182"/>
      <c r="D68" s="183"/>
      <c r="E68" s="184"/>
    </row>
    <row r="69" spans="1:5">
      <c r="A69" s="177"/>
      <c r="B69" s="177" t="s">
        <v>103</v>
      </c>
      <c r="C69" s="178" t="s">
        <v>55</v>
      </c>
      <c r="D69" s="179">
        <v>1</v>
      </c>
      <c r="E69" s="357"/>
    </row>
    <row r="70" spans="1:5">
      <c r="A70" s="185"/>
      <c r="B70" s="185"/>
      <c r="C70" s="185"/>
      <c r="D70" s="189"/>
      <c r="E70" s="189"/>
    </row>
  </sheetData>
  <sheetProtection algorithmName="SHA-512" hashValue="VgJZKmC68824LcQHIuYC/YCEvTYTpwPu6evygV6JenFiLk1n3rn3iZnI6nt9ExBH4oam+1C+P5+AZNmk7Rl95g==" saltValue="dYey0TE4hIqEjd8lMfm/+Q==" spinCount="100000" sheet="1" objects="1" scenarios="1"/>
  <mergeCells count="2">
    <mergeCell ref="B3:E3"/>
    <mergeCell ref="C5:D5"/>
  </mergeCells>
  <pageMargins left="0.59055118110236227" right="0.19685039370078741" top="0.74803149606299213" bottom="0.74803149606299213" header="0.31496062992125984" footer="0.31496062992125984"/>
  <pageSetup firstPageNumber="134" fitToHeight="0" orientation="portrait" useFirstPageNumber="1" r:id="rId1"/>
  <headerFooter>
    <oddHeader>&amp;L&amp;9ENERGETSKA SANACIJA OBJEKTA VRTEC VRHOVCI ENOTA VRHOVCI, PRI KATERI SE UPOŠTEVAJO OKOLJSKI VIDIKI</oddHeader>
    <oddFooter>&amp;L&amp;A&amp;R&amp;P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M188"/>
  <sheetViews>
    <sheetView showZeros="0" zoomScale="80" zoomScaleNormal="80" workbookViewId="0">
      <selection activeCell="A127" sqref="A127"/>
    </sheetView>
  </sheetViews>
  <sheetFormatPr defaultColWidth="9.42578125" defaultRowHeight="15"/>
  <cols>
    <col min="1" max="1" width="8.28515625" style="646" bestFit="1" customWidth="1"/>
    <col min="2" max="2" width="45.5703125" style="29" customWidth="1"/>
    <col min="3" max="3" width="6" style="70" bestFit="1" customWidth="1"/>
    <col min="4" max="4" width="7.28515625" style="261" bestFit="1" customWidth="1"/>
    <col min="5" max="5" width="11.42578125" style="59" customWidth="1"/>
    <col min="6" max="6" width="15" style="59" bestFit="1" customWidth="1"/>
    <col min="7" max="7" width="17.5703125" style="50" customWidth="1"/>
    <col min="8" max="8" width="18.42578125" style="50" bestFit="1" customWidth="1"/>
    <col min="9" max="9" width="24.85546875" style="29" bestFit="1" customWidth="1"/>
    <col min="10" max="10" width="19.85546875" style="29" bestFit="1" customWidth="1"/>
    <col min="11" max="12" width="9.42578125" style="29"/>
    <col min="13" max="13" width="14.85546875" style="29" bestFit="1" customWidth="1"/>
    <col min="14" max="16384" width="9.42578125" style="29"/>
  </cols>
  <sheetData>
    <row r="1" spans="1:10" s="147" customFormat="1" ht="18.75">
      <c r="A1" s="644" t="s">
        <v>1488</v>
      </c>
      <c r="B1" s="265" t="s">
        <v>6</v>
      </c>
      <c r="C1" s="262"/>
      <c r="D1" s="263"/>
      <c r="E1" s="264"/>
      <c r="F1" s="264"/>
      <c r="G1" s="270"/>
      <c r="H1" s="270"/>
      <c r="I1" s="270"/>
      <c r="J1" s="270"/>
    </row>
    <row r="3" spans="1:10" s="147" customFormat="1" ht="18.75">
      <c r="A3" s="645" t="s">
        <v>1487</v>
      </c>
      <c r="B3" s="266" t="s">
        <v>118</v>
      </c>
      <c r="C3" s="267"/>
      <c r="D3" s="268"/>
      <c r="E3" s="269"/>
      <c r="F3" s="269"/>
      <c r="G3" s="266"/>
      <c r="H3" s="266"/>
      <c r="I3" s="266"/>
      <c r="J3" s="266"/>
    </row>
    <row r="4" spans="1:10">
      <c r="B4" s="245"/>
      <c r="C4" s="66"/>
      <c r="D4" s="257"/>
      <c r="E4" s="245"/>
      <c r="F4" s="245"/>
    </row>
    <row r="5" spans="1:10">
      <c r="A5" s="647"/>
      <c r="B5" s="254" t="s">
        <v>259</v>
      </c>
      <c r="C5" s="66"/>
      <c r="D5" s="257"/>
      <c r="E5" s="245"/>
      <c r="F5" s="245"/>
    </row>
    <row r="6" spans="1:10">
      <c r="A6" s="648"/>
      <c r="B6" s="250" t="s">
        <v>260</v>
      </c>
      <c r="C6" s="66"/>
      <c r="D6" s="257"/>
      <c r="E6" s="245"/>
      <c r="F6" s="245"/>
    </row>
    <row r="7" spans="1:10">
      <c r="A7" s="648"/>
      <c r="B7" s="250" t="s">
        <v>261</v>
      </c>
      <c r="C7" s="66"/>
      <c r="D7" s="257"/>
      <c r="E7" s="245"/>
      <c r="F7" s="245"/>
    </row>
    <row r="8" spans="1:10">
      <c r="A8" s="648"/>
      <c r="B8" s="250" t="s">
        <v>262</v>
      </c>
      <c r="C8" s="66"/>
      <c r="D8" s="257"/>
      <c r="E8" s="245"/>
      <c r="F8" s="245"/>
    </row>
    <row r="9" spans="1:10">
      <c r="A9" s="648"/>
      <c r="B9" s="250" t="s">
        <v>181</v>
      </c>
      <c r="C9" s="66"/>
      <c r="D9" s="257"/>
      <c r="E9" s="245"/>
      <c r="F9" s="245"/>
    </row>
    <row r="10" spans="1:10">
      <c r="A10" s="648" t="s">
        <v>237</v>
      </c>
      <c r="B10" s="250" t="s">
        <v>263</v>
      </c>
      <c r="C10" s="66"/>
      <c r="D10" s="257"/>
      <c r="E10" s="245"/>
      <c r="F10" s="245"/>
    </row>
    <row r="11" spans="1:10">
      <c r="A11" s="648" t="s">
        <v>237</v>
      </c>
      <c r="B11" s="250" t="s">
        <v>264</v>
      </c>
      <c r="C11" s="66"/>
      <c r="D11" s="257"/>
      <c r="E11" s="245"/>
      <c r="F11" s="245"/>
    </row>
    <row r="12" spans="1:10">
      <c r="A12" s="648"/>
      <c r="B12" s="250" t="s">
        <v>265</v>
      </c>
      <c r="C12" s="66"/>
      <c r="D12" s="257"/>
      <c r="E12" s="245"/>
      <c r="F12" s="245"/>
    </row>
    <row r="13" spans="1:10">
      <c r="A13" s="648" t="s">
        <v>237</v>
      </c>
      <c r="B13" s="250" t="s">
        <v>266</v>
      </c>
      <c r="C13" s="66"/>
      <c r="D13" s="257"/>
      <c r="E13" s="245"/>
      <c r="F13" s="245"/>
    </row>
    <row r="14" spans="1:10">
      <c r="A14" s="648"/>
      <c r="B14" s="250" t="s">
        <v>267</v>
      </c>
      <c r="C14" s="66"/>
      <c r="D14" s="257"/>
      <c r="E14" s="245"/>
      <c r="F14" s="245"/>
    </row>
    <row r="15" spans="1:10">
      <c r="A15" s="648" t="s">
        <v>237</v>
      </c>
      <c r="B15" s="250" t="s">
        <v>268</v>
      </c>
      <c r="C15" s="66"/>
      <c r="D15" s="257"/>
      <c r="E15" s="245"/>
      <c r="F15" s="245"/>
    </row>
    <row r="16" spans="1:10">
      <c r="A16" s="648"/>
      <c r="B16" s="250" t="s">
        <v>269</v>
      </c>
      <c r="C16" s="66"/>
      <c r="D16" s="257"/>
      <c r="E16" s="245"/>
      <c r="F16" s="245"/>
    </row>
    <row r="17" spans="1:6">
      <c r="A17" s="648"/>
      <c r="B17" s="250" t="s">
        <v>270</v>
      </c>
      <c r="C17" s="66"/>
      <c r="D17" s="257"/>
      <c r="E17" s="245"/>
      <c r="F17" s="245"/>
    </row>
    <row r="18" spans="1:6">
      <c r="A18" s="648" t="s">
        <v>237</v>
      </c>
      <c r="B18" s="250" t="s">
        <v>271</v>
      </c>
      <c r="C18" s="66"/>
      <c r="D18" s="257"/>
      <c r="E18" s="245"/>
      <c r="F18" s="245"/>
    </row>
    <row r="19" spans="1:6">
      <c r="A19" s="648"/>
      <c r="B19" s="250" t="s">
        <v>272</v>
      </c>
      <c r="C19" s="66"/>
      <c r="D19" s="257"/>
      <c r="E19" s="245"/>
      <c r="F19" s="245"/>
    </row>
    <row r="20" spans="1:6">
      <c r="A20" s="648"/>
      <c r="B20" s="250" t="s">
        <v>273</v>
      </c>
      <c r="C20" s="66"/>
      <c r="D20" s="257"/>
      <c r="E20" s="245"/>
      <c r="F20" s="245"/>
    </row>
    <row r="21" spans="1:6">
      <c r="A21" s="648" t="s">
        <v>237</v>
      </c>
      <c r="B21" s="250" t="s">
        <v>274</v>
      </c>
      <c r="C21" s="66"/>
      <c r="D21" s="257"/>
      <c r="E21" s="245"/>
      <c r="F21" s="245"/>
    </row>
    <row r="22" spans="1:6">
      <c r="A22" s="648"/>
      <c r="B22" s="250" t="s">
        <v>275</v>
      </c>
      <c r="C22" s="66"/>
      <c r="D22" s="257"/>
      <c r="E22" s="245"/>
      <c r="F22" s="245"/>
    </row>
    <row r="23" spans="1:6">
      <c r="A23" s="648" t="s">
        <v>237</v>
      </c>
      <c r="B23" s="250" t="s">
        <v>276</v>
      </c>
      <c r="C23" s="66"/>
      <c r="D23" s="257"/>
      <c r="E23" s="245"/>
      <c r="F23" s="245"/>
    </row>
    <row r="24" spans="1:6">
      <c r="A24" s="648"/>
      <c r="B24" s="250" t="s">
        <v>277</v>
      </c>
      <c r="C24" s="66"/>
      <c r="D24" s="257"/>
      <c r="E24" s="245"/>
      <c r="F24" s="245"/>
    </row>
    <row r="25" spans="1:6">
      <c r="A25" s="648" t="s">
        <v>237</v>
      </c>
      <c r="B25" s="250" t="s">
        <v>278</v>
      </c>
      <c r="C25" s="66"/>
      <c r="D25" s="257"/>
      <c r="E25" s="245"/>
      <c r="F25" s="245"/>
    </row>
    <row r="26" spans="1:6">
      <c r="A26" s="648"/>
      <c r="B26" s="250" t="s">
        <v>279</v>
      </c>
      <c r="C26" s="66"/>
      <c r="D26" s="257"/>
      <c r="E26" s="245"/>
      <c r="F26" s="245"/>
    </row>
    <row r="27" spans="1:6">
      <c r="A27" s="648"/>
      <c r="B27" s="250" t="s">
        <v>280</v>
      </c>
      <c r="C27" s="66"/>
      <c r="D27" s="257"/>
      <c r="E27" s="245"/>
      <c r="F27" s="245"/>
    </row>
    <row r="28" spans="1:6">
      <c r="A28" s="648" t="s">
        <v>237</v>
      </c>
      <c r="B28" s="250" t="s">
        <v>281</v>
      </c>
      <c r="C28" s="66"/>
      <c r="D28" s="257"/>
      <c r="E28" s="245"/>
      <c r="F28" s="245"/>
    </row>
    <row r="29" spans="1:6">
      <c r="A29" s="648"/>
      <c r="B29" s="250" t="s">
        <v>282</v>
      </c>
      <c r="C29" s="66"/>
      <c r="D29" s="257"/>
      <c r="E29" s="245"/>
      <c r="F29" s="245"/>
    </row>
    <row r="30" spans="1:6">
      <c r="A30" s="647" t="s">
        <v>237</v>
      </c>
      <c r="B30" s="255" t="s">
        <v>283</v>
      </c>
      <c r="C30" s="66"/>
      <c r="D30" s="257"/>
      <c r="E30" s="245"/>
      <c r="F30" s="245"/>
    </row>
    <row r="31" spans="1:6">
      <c r="A31" s="647"/>
      <c r="B31" s="255" t="s">
        <v>284</v>
      </c>
      <c r="C31" s="66"/>
      <c r="D31" s="257"/>
      <c r="E31" s="245"/>
      <c r="F31" s="245"/>
    </row>
    <row r="32" spans="1:6">
      <c r="B32" s="245"/>
      <c r="C32" s="66"/>
      <c r="D32" s="257"/>
      <c r="E32" s="245"/>
      <c r="F32" s="245"/>
    </row>
    <row r="33" spans="1:10">
      <c r="A33" s="647"/>
      <c r="B33" s="254" t="s">
        <v>285</v>
      </c>
      <c r="C33" s="66"/>
      <c r="D33" s="257"/>
      <c r="E33" s="245"/>
      <c r="F33" s="245"/>
    </row>
    <row r="34" spans="1:10">
      <c r="A34" s="647" t="s">
        <v>237</v>
      </c>
      <c r="B34" s="255" t="s">
        <v>286</v>
      </c>
      <c r="C34" s="66"/>
      <c r="D34" s="257"/>
      <c r="E34" s="245"/>
      <c r="F34" s="245"/>
    </row>
    <row r="35" spans="1:10">
      <c r="A35" s="647"/>
      <c r="B35" s="255" t="s">
        <v>287</v>
      </c>
      <c r="C35" s="66"/>
      <c r="D35" s="257"/>
      <c r="E35" s="245"/>
      <c r="F35" s="245"/>
    </row>
    <row r="36" spans="1:10">
      <c r="A36" s="647"/>
      <c r="B36" s="255" t="s">
        <v>288</v>
      </c>
      <c r="C36" s="66"/>
      <c r="D36" s="257"/>
      <c r="E36" s="245"/>
      <c r="F36" s="245"/>
    </row>
    <row r="37" spans="1:10">
      <c r="A37" s="647"/>
      <c r="B37" s="255" t="s">
        <v>289</v>
      </c>
      <c r="C37" s="66"/>
      <c r="D37" s="257"/>
      <c r="E37" s="245"/>
      <c r="F37" s="245"/>
    </row>
    <row r="38" spans="1:10">
      <c r="A38" s="647"/>
      <c r="B38" s="255" t="s">
        <v>290</v>
      </c>
      <c r="C38" s="66"/>
      <c r="D38" s="257"/>
      <c r="E38" s="245"/>
      <c r="F38" s="245"/>
    </row>
    <row r="39" spans="1:10">
      <c r="A39" s="647"/>
      <c r="B39" s="255" t="s">
        <v>291</v>
      </c>
      <c r="C39" s="66"/>
      <c r="D39" s="257"/>
      <c r="E39" s="245"/>
      <c r="F39" s="245"/>
    </row>
    <row r="40" spans="1:10">
      <c r="A40" s="647"/>
      <c r="B40" s="255"/>
      <c r="C40" s="66"/>
      <c r="D40" s="257"/>
      <c r="E40" s="245"/>
      <c r="F40" s="245"/>
    </row>
    <row r="41" spans="1:10">
      <c r="A41" s="647"/>
      <c r="B41" s="254" t="s">
        <v>285</v>
      </c>
      <c r="C41" s="66"/>
      <c r="D41" s="257"/>
      <c r="E41" s="245"/>
      <c r="F41" s="245"/>
    </row>
    <row r="42" spans="1:10">
      <c r="A42" s="647"/>
      <c r="B42" s="255" t="s">
        <v>292</v>
      </c>
      <c r="C42" s="66"/>
      <c r="D42" s="257"/>
      <c r="E42" s="245"/>
      <c r="F42" s="245"/>
    </row>
    <row r="43" spans="1:10">
      <c r="A43" s="647"/>
      <c r="B43" s="255" t="s">
        <v>293</v>
      </c>
      <c r="C43" s="66"/>
      <c r="D43" s="257"/>
      <c r="E43" s="245"/>
      <c r="F43" s="245"/>
    </row>
    <row r="44" spans="1:10">
      <c r="A44" s="647"/>
      <c r="B44" s="255" t="s">
        <v>294</v>
      </c>
      <c r="C44" s="66"/>
      <c r="D44" s="257"/>
      <c r="E44" s="245"/>
      <c r="F44" s="245"/>
    </row>
    <row r="45" spans="1:10">
      <c r="A45" s="647"/>
      <c r="B45" s="255" t="s">
        <v>295</v>
      </c>
      <c r="C45" s="66"/>
      <c r="D45" s="257"/>
      <c r="E45" s="245"/>
      <c r="F45" s="245"/>
    </row>
    <row r="46" spans="1:10">
      <c r="B46" s="63"/>
      <c r="C46" s="66"/>
      <c r="D46" s="258"/>
      <c r="E46" s="71"/>
      <c r="F46" s="71"/>
    </row>
    <row r="47" spans="1:10" s="39" customFormat="1" ht="12.75">
      <c r="A47" s="520" t="s">
        <v>1514</v>
      </c>
      <c r="B47" s="36" t="s">
        <v>17</v>
      </c>
      <c r="C47" s="37" t="s">
        <v>1515</v>
      </c>
      <c r="D47" s="37" t="s">
        <v>1516</v>
      </c>
      <c r="E47" s="423" t="s">
        <v>1517</v>
      </c>
      <c r="F47" s="38" t="s">
        <v>1518</v>
      </c>
      <c r="G47" s="38" t="s">
        <v>1519</v>
      </c>
      <c r="H47" s="38" t="s">
        <v>1520</v>
      </c>
      <c r="I47" s="424" t="s">
        <v>1521</v>
      </c>
      <c r="J47" s="35" t="s">
        <v>41</v>
      </c>
    </row>
    <row r="48" spans="1:10">
      <c r="A48" s="298"/>
      <c r="B48" s="238"/>
      <c r="C48" s="332"/>
      <c r="D48" s="356"/>
      <c r="E48" s="212"/>
      <c r="G48" s="34"/>
      <c r="H48" s="125"/>
    </row>
    <row r="49" spans="1:10">
      <c r="A49" s="298" t="s">
        <v>109</v>
      </c>
      <c r="B49" s="238" t="s">
        <v>858</v>
      </c>
      <c r="C49" s="332"/>
      <c r="D49" s="356"/>
      <c r="E49" s="212"/>
      <c r="G49" s="34"/>
      <c r="H49" s="125"/>
    </row>
    <row r="50" spans="1:10">
      <c r="A50" s="298"/>
      <c r="B50" s="238" t="s">
        <v>859</v>
      </c>
      <c r="C50" s="293" t="s">
        <v>15</v>
      </c>
      <c r="D50" s="356">
        <v>5</v>
      </c>
      <c r="E50" s="210"/>
      <c r="F50" s="72">
        <f>+E50*D50</f>
        <v>0</v>
      </c>
      <c r="G50" s="425">
        <f>+E50*'B.Skupna rekapitulacija'!$C$9</f>
        <v>0</v>
      </c>
      <c r="H50" s="425">
        <f>+G50*D50</f>
        <v>0</v>
      </c>
      <c r="I50" s="427">
        <f>+E50*(1-'B.Skupna rekapitulacija'!$C$9)</f>
        <v>0</v>
      </c>
      <c r="J50" s="426">
        <f>+I50*D50</f>
        <v>0</v>
      </c>
    </row>
    <row r="51" spans="1:10">
      <c r="A51" s="298"/>
      <c r="B51" s="238"/>
      <c r="D51" s="356"/>
      <c r="E51" s="212"/>
      <c r="G51" s="428"/>
      <c r="H51" s="59"/>
    </row>
    <row r="52" spans="1:10">
      <c r="A52" s="298" t="s">
        <v>941</v>
      </c>
      <c r="B52" s="238" t="s">
        <v>858</v>
      </c>
      <c r="D52" s="356"/>
      <c r="E52" s="212"/>
      <c r="G52" s="428"/>
      <c r="H52" s="59"/>
    </row>
    <row r="53" spans="1:10">
      <c r="A53" s="298"/>
      <c r="B53" s="238" t="s">
        <v>860</v>
      </c>
      <c r="C53" s="293" t="s">
        <v>15</v>
      </c>
      <c r="D53" s="356">
        <v>6</v>
      </c>
      <c r="E53" s="210"/>
      <c r="F53" s="72">
        <f>+E53*D53</f>
        <v>0</v>
      </c>
      <c r="G53" s="425">
        <f>+E53*'B.Skupna rekapitulacija'!$C$9</f>
        <v>0</v>
      </c>
      <c r="H53" s="425">
        <f>+G53*D53</f>
        <v>0</v>
      </c>
      <c r="I53" s="427">
        <f>+E53*(1-'B.Skupna rekapitulacija'!$C$9)</f>
        <v>0</v>
      </c>
      <c r="J53" s="426">
        <f>+I53*D53</f>
        <v>0</v>
      </c>
    </row>
    <row r="54" spans="1:10">
      <c r="A54" s="298"/>
      <c r="B54" s="238"/>
      <c r="D54" s="356"/>
      <c r="E54" s="212"/>
      <c r="G54" s="428"/>
      <c r="H54" s="59"/>
    </row>
    <row r="55" spans="1:10">
      <c r="A55" s="298" t="s">
        <v>942</v>
      </c>
      <c r="B55" s="238" t="s">
        <v>861</v>
      </c>
      <c r="D55" s="356"/>
      <c r="E55" s="212"/>
      <c r="G55" s="428"/>
      <c r="H55" s="59"/>
    </row>
    <row r="56" spans="1:10" ht="30">
      <c r="A56" s="298"/>
      <c r="B56" s="238" t="s">
        <v>862</v>
      </c>
      <c r="D56" s="356"/>
      <c r="E56" s="212"/>
      <c r="G56" s="428"/>
      <c r="H56" s="59"/>
    </row>
    <row r="57" spans="1:10">
      <c r="A57" s="298"/>
      <c r="B57" s="238" t="s">
        <v>863</v>
      </c>
      <c r="D57" s="356"/>
      <c r="E57" s="212"/>
      <c r="G57" s="428"/>
      <c r="H57" s="59"/>
    </row>
    <row r="58" spans="1:10">
      <c r="A58" s="298"/>
      <c r="B58" s="238" t="s">
        <v>864</v>
      </c>
      <c r="C58" s="293" t="s">
        <v>15</v>
      </c>
      <c r="D58" s="356">
        <v>2</v>
      </c>
      <c r="E58" s="210"/>
      <c r="F58" s="72">
        <f>+E58*D58</f>
        <v>0</v>
      </c>
      <c r="G58" s="425">
        <f>+E58*'B.Skupna rekapitulacija'!$C$9</f>
        <v>0</v>
      </c>
      <c r="H58" s="425">
        <f>+G58*D58</f>
        <v>0</v>
      </c>
      <c r="I58" s="427">
        <f>+E58*(1-'B.Skupna rekapitulacija'!$C$9)</f>
        <v>0</v>
      </c>
      <c r="J58" s="426">
        <f>+I58*D58</f>
        <v>0</v>
      </c>
    </row>
    <row r="59" spans="1:10">
      <c r="A59" s="298"/>
      <c r="B59" s="238"/>
      <c r="D59" s="356"/>
      <c r="E59" s="212"/>
      <c r="G59" s="428"/>
      <c r="H59" s="59"/>
    </row>
    <row r="60" spans="1:10">
      <c r="A60" s="298" t="s">
        <v>943</v>
      </c>
      <c r="B60" s="238" t="s">
        <v>865</v>
      </c>
      <c r="D60" s="356"/>
      <c r="E60" s="212"/>
      <c r="G60" s="428"/>
      <c r="H60" s="59"/>
    </row>
    <row r="61" spans="1:10">
      <c r="A61" s="298"/>
      <c r="B61" s="238" t="s">
        <v>866</v>
      </c>
      <c r="C61" s="293" t="s">
        <v>16</v>
      </c>
      <c r="D61" s="356">
        <v>15</v>
      </c>
      <c r="E61" s="210"/>
      <c r="F61" s="72">
        <f>+E61*D61</f>
        <v>0</v>
      </c>
      <c r="G61" s="425">
        <f>+E61*'B.Skupna rekapitulacija'!$C$9</f>
        <v>0</v>
      </c>
      <c r="H61" s="425">
        <f>+G61*D61</f>
        <v>0</v>
      </c>
      <c r="I61" s="427">
        <f>+E61*(1-'B.Skupna rekapitulacija'!$C$9)</f>
        <v>0</v>
      </c>
      <c r="J61" s="426">
        <f>+I61*D61</f>
        <v>0</v>
      </c>
    </row>
    <row r="62" spans="1:10">
      <c r="A62" s="298"/>
      <c r="B62" s="238"/>
      <c r="D62" s="356"/>
      <c r="E62" s="212"/>
      <c r="G62" s="428"/>
      <c r="H62" s="59"/>
    </row>
    <row r="63" spans="1:10">
      <c r="A63" s="298" t="s">
        <v>944</v>
      </c>
      <c r="B63" s="238" t="s">
        <v>867</v>
      </c>
      <c r="D63" s="356"/>
      <c r="E63" s="212"/>
      <c r="G63" s="428"/>
      <c r="H63" s="59"/>
    </row>
    <row r="64" spans="1:10">
      <c r="A64" s="298"/>
      <c r="B64" s="238" t="s">
        <v>868</v>
      </c>
      <c r="D64" s="356"/>
      <c r="E64" s="212"/>
      <c r="G64" s="428"/>
      <c r="H64" s="59"/>
    </row>
    <row r="65" spans="1:10">
      <c r="A65" s="298"/>
      <c r="B65" s="238" t="s">
        <v>869</v>
      </c>
      <c r="C65" s="293" t="s">
        <v>14</v>
      </c>
      <c r="D65" s="356">
        <v>1</v>
      </c>
      <c r="E65" s="210"/>
      <c r="F65" s="72">
        <f>+E65*D65</f>
        <v>0</v>
      </c>
      <c r="G65" s="425">
        <f>+E65*'B.Skupna rekapitulacija'!$C$9</f>
        <v>0</v>
      </c>
      <c r="H65" s="425">
        <f>+G65*D65</f>
        <v>0</v>
      </c>
      <c r="I65" s="427">
        <f>+E65*(1-'B.Skupna rekapitulacija'!$C$9)</f>
        <v>0</v>
      </c>
      <c r="J65" s="426">
        <f>+I65*D65</f>
        <v>0</v>
      </c>
    </row>
    <row r="66" spans="1:10">
      <c r="A66" s="298"/>
      <c r="B66" s="238"/>
      <c r="D66" s="356"/>
      <c r="E66" s="212"/>
      <c r="G66" s="428"/>
      <c r="H66" s="59"/>
    </row>
    <row r="67" spans="1:10">
      <c r="A67" s="298" t="s">
        <v>945</v>
      </c>
      <c r="B67" s="238" t="s">
        <v>870</v>
      </c>
      <c r="C67" s="293" t="s">
        <v>14</v>
      </c>
      <c r="D67" s="356">
        <v>1</v>
      </c>
      <c r="E67" s="210"/>
      <c r="F67" s="72">
        <f>+E67*D67</f>
        <v>0</v>
      </c>
      <c r="G67" s="425">
        <f>+E67*'B.Skupna rekapitulacija'!$C$9</f>
        <v>0</v>
      </c>
      <c r="H67" s="425">
        <f>+G67*D67</f>
        <v>0</v>
      </c>
      <c r="I67" s="427">
        <f>+E67*(1-'B.Skupna rekapitulacija'!$C$9)</f>
        <v>0</v>
      </c>
      <c r="J67" s="426">
        <f>+I67*D67</f>
        <v>0</v>
      </c>
    </row>
    <row r="68" spans="1:10">
      <c r="A68" s="298"/>
      <c r="B68" s="238"/>
      <c r="D68" s="356"/>
      <c r="E68" s="212"/>
      <c r="G68" s="428"/>
      <c r="H68" s="59"/>
    </row>
    <row r="69" spans="1:10">
      <c r="A69" s="298" t="s">
        <v>946</v>
      </c>
      <c r="B69" s="238" t="s">
        <v>871</v>
      </c>
      <c r="D69" s="356"/>
      <c r="E69" s="212"/>
      <c r="G69" s="428"/>
      <c r="H69" s="59"/>
    </row>
    <row r="70" spans="1:10" ht="30">
      <c r="A70" s="298"/>
      <c r="B70" s="238" t="s">
        <v>872</v>
      </c>
      <c r="D70" s="356"/>
      <c r="E70" s="212"/>
      <c r="G70" s="428"/>
      <c r="H70" s="59"/>
    </row>
    <row r="71" spans="1:10">
      <c r="A71" s="298"/>
      <c r="B71" s="238" t="s">
        <v>873</v>
      </c>
      <c r="D71" s="356"/>
      <c r="E71" s="212"/>
      <c r="G71" s="428"/>
      <c r="H71" s="59"/>
    </row>
    <row r="72" spans="1:10">
      <c r="A72" s="298"/>
      <c r="B72" s="238" t="s">
        <v>874</v>
      </c>
      <c r="C72" s="293" t="s">
        <v>14</v>
      </c>
      <c r="D72" s="356">
        <v>1</v>
      </c>
      <c r="E72" s="210"/>
      <c r="F72" s="72">
        <f>+E72*D72</f>
        <v>0</v>
      </c>
      <c r="G72" s="425">
        <f>+E72*'B.Skupna rekapitulacija'!$C$9</f>
        <v>0</v>
      </c>
      <c r="H72" s="425">
        <f>+G72*D72</f>
        <v>0</v>
      </c>
      <c r="I72" s="427">
        <f>+E72*(1-'B.Skupna rekapitulacija'!$C$9)</f>
        <v>0</v>
      </c>
      <c r="J72" s="426">
        <f>+I72*D72</f>
        <v>0</v>
      </c>
    </row>
    <row r="73" spans="1:10">
      <c r="A73" s="298"/>
      <c r="B73" s="238"/>
      <c r="D73" s="356"/>
      <c r="E73" s="212"/>
      <c r="G73" s="428"/>
      <c r="H73" s="59"/>
    </row>
    <row r="74" spans="1:10">
      <c r="A74" s="298" t="s">
        <v>947</v>
      </c>
      <c r="B74" s="238" t="s">
        <v>875</v>
      </c>
      <c r="D74" s="356"/>
      <c r="E74" s="212"/>
      <c r="G74" s="428"/>
      <c r="H74" s="59"/>
    </row>
    <row r="75" spans="1:10">
      <c r="A75" s="298"/>
      <c r="B75" s="238" t="s">
        <v>876</v>
      </c>
      <c r="D75" s="356"/>
      <c r="E75" s="212"/>
      <c r="G75" s="428"/>
      <c r="H75" s="59"/>
    </row>
    <row r="76" spans="1:10">
      <c r="A76" s="298"/>
      <c r="B76" s="238" t="s">
        <v>877</v>
      </c>
      <c r="D76" s="356"/>
      <c r="E76" s="212"/>
      <c r="G76" s="428"/>
      <c r="H76" s="59"/>
    </row>
    <row r="77" spans="1:10">
      <c r="A77" s="298"/>
      <c r="B77" s="238" t="s">
        <v>874</v>
      </c>
      <c r="C77" s="293" t="s">
        <v>14</v>
      </c>
      <c r="D77" s="356">
        <v>1</v>
      </c>
      <c r="E77" s="210"/>
      <c r="F77" s="72">
        <f>+E77*D77</f>
        <v>0</v>
      </c>
      <c r="G77" s="425">
        <f>+E77*'B.Skupna rekapitulacija'!$C$9</f>
        <v>0</v>
      </c>
      <c r="H77" s="425">
        <f>+G77*D77</f>
        <v>0</v>
      </c>
      <c r="I77" s="427">
        <f>+E77*(1-'B.Skupna rekapitulacija'!$C$9)</f>
        <v>0</v>
      </c>
      <c r="J77" s="426">
        <f>+I77*D77</f>
        <v>0</v>
      </c>
    </row>
    <row r="78" spans="1:10">
      <c r="A78" s="298"/>
      <c r="B78" s="238"/>
      <c r="D78" s="356"/>
      <c r="E78" s="212"/>
      <c r="G78" s="428"/>
      <c r="H78" s="59"/>
    </row>
    <row r="79" spans="1:10" ht="15" customHeight="1">
      <c r="A79" s="298" t="s">
        <v>948</v>
      </c>
      <c r="B79" s="238" t="s">
        <v>878</v>
      </c>
      <c r="D79" s="356"/>
      <c r="E79" s="212"/>
      <c r="G79" s="428"/>
      <c r="H79" s="59"/>
    </row>
    <row r="80" spans="1:10">
      <c r="A80" s="298"/>
      <c r="B80" s="238" t="s">
        <v>879</v>
      </c>
      <c r="C80" s="293" t="s">
        <v>19</v>
      </c>
      <c r="D80" s="356">
        <v>105</v>
      </c>
      <c r="E80" s="210"/>
      <c r="F80" s="72">
        <f>+E80*D80</f>
        <v>0</v>
      </c>
      <c r="G80" s="425">
        <f>+E80*'B.Skupna rekapitulacija'!$C$9</f>
        <v>0</v>
      </c>
      <c r="H80" s="425">
        <f>+G80*D80</f>
        <v>0</v>
      </c>
      <c r="I80" s="427">
        <f>+E80*(1-'B.Skupna rekapitulacija'!$C$9)</f>
        <v>0</v>
      </c>
      <c r="J80" s="426">
        <f>+I80*D80</f>
        <v>0</v>
      </c>
    </row>
    <row r="81" spans="1:10">
      <c r="A81" s="298"/>
      <c r="B81" s="238"/>
      <c r="D81" s="356"/>
      <c r="E81" s="212"/>
      <c r="G81" s="428"/>
      <c r="H81" s="59"/>
    </row>
    <row r="82" spans="1:10" ht="15" customHeight="1">
      <c r="A82" s="298" t="s">
        <v>949</v>
      </c>
      <c r="B82" s="238" t="s">
        <v>880</v>
      </c>
      <c r="D82" s="356"/>
      <c r="E82" s="212"/>
      <c r="G82" s="428"/>
      <c r="H82" s="59"/>
    </row>
    <row r="83" spans="1:10">
      <c r="A83" s="298"/>
      <c r="B83" s="238" t="s">
        <v>881</v>
      </c>
      <c r="D83" s="356"/>
      <c r="E83" s="212"/>
      <c r="G83" s="428"/>
      <c r="H83" s="59"/>
    </row>
    <row r="84" spans="1:10">
      <c r="A84" s="298"/>
      <c r="B84" s="238" t="s">
        <v>882</v>
      </c>
      <c r="C84" s="293" t="s">
        <v>14</v>
      </c>
      <c r="D84" s="356">
        <v>1</v>
      </c>
      <c r="E84" s="210"/>
      <c r="F84" s="72">
        <f>+E84*D84</f>
        <v>0</v>
      </c>
      <c r="G84" s="425">
        <f>+E84*'B.Skupna rekapitulacija'!$C$9</f>
        <v>0</v>
      </c>
      <c r="H84" s="425">
        <f>+G84*D84</f>
        <v>0</v>
      </c>
      <c r="I84" s="427">
        <f>+E84*(1-'B.Skupna rekapitulacija'!$C$9)</f>
        <v>0</v>
      </c>
      <c r="J84" s="426">
        <f>+I84*D84</f>
        <v>0</v>
      </c>
    </row>
    <row r="85" spans="1:10">
      <c r="A85" s="298"/>
      <c r="B85" s="238"/>
      <c r="D85" s="356"/>
      <c r="E85" s="212"/>
      <c r="G85" s="428"/>
      <c r="H85" s="59"/>
    </row>
    <row r="86" spans="1:10">
      <c r="A86" s="298" t="s">
        <v>950</v>
      </c>
      <c r="B86" s="238" t="s">
        <v>883</v>
      </c>
      <c r="D86" s="356"/>
      <c r="E86" s="212"/>
      <c r="G86" s="428"/>
      <c r="H86" s="59"/>
    </row>
    <row r="87" spans="1:10">
      <c r="A87" s="298"/>
      <c r="B87" s="238" t="s">
        <v>884</v>
      </c>
      <c r="C87" s="293" t="s">
        <v>14</v>
      </c>
      <c r="D87" s="356">
        <v>1</v>
      </c>
      <c r="E87" s="210"/>
      <c r="F87" s="72">
        <f>+E87*D87</f>
        <v>0</v>
      </c>
      <c r="G87" s="425">
        <f>+E87*'B.Skupna rekapitulacija'!$C$9</f>
        <v>0</v>
      </c>
      <c r="H87" s="425">
        <f>+G87*D87</f>
        <v>0</v>
      </c>
      <c r="I87" s="427">
        <f>+E87*(1-'B.Skupna rekapitulacija'!$C$9)</f>
        <v>0</v>
      </c>
      <c r="J87" s="426">
        <f>+I87*D87</f>
        <v>0</v>
      </c>
    </row>
    <row r="88" spans="1:10">
      <c r="A88" s="298"/>
      <c r="B88" s="238"/>
      <c r="D88" s="356"/>
      <c r="E88" s="212"/>
      <c r="G88" s="428"/>
      <c r="H88" s="59"/>
    </row>
    <row r="89" spans="1:10" ht="30">
      <c r="A89" s="298" t="s">
        <v>951</v>
      </c>
      <c r="B89" s="238" t="s">
        <v>885</v>
      </c>
      <c r="C89" s="293" t="s">
        <v>19</v>
      </c>
      <c r="D89" s="356">
        <v>51</v>
      </c>
      <c r="E89" s="210"/>
      <c r="F89" s="72">
        <f>+E89*D89</f>
        <v>0</v>
      </c>
      <c r="G89" s="425">
        <f>+E89*'B.Skupna rekapitulacija'!$C$9</f>
        <v>0</v>
      </c>
      <c r="H89" s="425">
        <f>+G89*D89</f>
        <v>0</v>
      </c>
      <c r="I89" s="427">
        <f>+E89*(1-'B.Skupna rekapitulacija'!$C$9)</f>
        <v>0</v>
      </c>
      <c r="J89" s="426">
        <f>+I89*D89</f>
        <v>0</v>
      </c>
    </row>
    <row r="90" spans="1:10">
      <c r="A90" s="298"/>
      <c r="B90" s="238"/>
      <c r="D90" s="356"/>
      <c r="E90" s="212"/>
      <c r="G90" s="428"/>
      <c r="H90" s="59"/>
    </row>
    <row r="91" spans="1:10">
      <c r="A91" s="298" t="s">
        <v>952</v>
      </c>
      <c r="B91" s="238" t="s">
        <v>886</v>
      </c>
      <c r="D91" s="356"/>
      <c r="E91" s="212"/>
      <c r="G91" s="428"/>
      <c r="H91" s="59"/>
    </row>
    <row r="92" spans="1:10">
      <c r="A92" s="298"/>
      <c r="B92" s="238" t="s">
        <v>887</v>
      </c>
      <c r="C92" s="293" t="s">
        <v>19</v>
      </c>
      <c r="D92" s="356">
        <v>22</v>
      </c>
      <c r="E92" s="210"/>
      <c r="F92" s="72">
        <f>+E92*D92</f>
        <v>0</v>
      </c>
      <c r="G92" s="425">
        <f>+E92*'B.Skupna rekapitulacija'!$C$9</f>
        <v>0</v>
      </c>
      <c r="H92" s="425">
        <f>+G92*D92</f>
        <v>0</v>
      </c>
      <c r="I92" s="427">
        <f>+E92*(1-'B.Skupna rekapitulacija'!$C$9)</f>
        <v>0</v>
      </c>
      <c r="J92" s="426">
        <f>+I92*D92</f>
        <v>0</v>
      </c>
    </row>
    <row r="93" spans="1:10">
      <c r="A93" s="298"/>
      <c r="B93" s="238"/>
      <c r="D93" s="356"/>
      <c r="E93" s="212"/>
      <c r="G93" s="428"/>
      <c r="H93" s="59"/>
    </row>
    <row r="94" spans="1:10">
      <c r="A94" s="298" t="s">
        <v>953</v>
      </c>
      <c r="B94" s="238" t="s">
        <v>888</v>
      </c>
      <c r="D94" s="356"/>
      <c r="E94" s="212"/>
      <c r="G94" s="428"/>
      <c r="H94" s="59"/>
    </row>
    <row r="95" spans="1:10">
      <c r="A95" s="298"/>
      <c r="B95" s="238" t="s">
        <v>889</v>
      </c>
      <c r="C95" s="293" t="s">
        <v>19</v>
      </c>
      <c r="D95" s="356">
        <v>174.93</v>
      </c>
      <c r="E95" s="210"/>
      <c r="F95" s="72">
        <f>+E95*D95</f>
        <v>0</v>
      </c>
      <c r="G95" s="425">
        <f>+E95*'B.Skupna rekapitulacija'!$C$9</f>
        <v>0</v>
      </c>
      <c r="H95" s="425">
        <f>+G95*D95</f>
        <v>0</v>
      </c>
      <c r="I95" s="427">
        <f>+E95*(1-'B.Skupna rekapitulacija'!$C$9)</f>
        <v>0</v>
      </c>
      <c r="J95" s="426">
        <f>+I95*D95</f>
        <v>0</v>
      </c>
    </row>
    <row r="96" spans="1:10">
      <c r="A96" s="298"/>
      <c r="B96" s="238"/>
      <c r="D96" s="356"/>
      <c r="E96" s="212"/>
      <c r="G96" s="428"/>
      <c r="H96" s="59"/>
    </row>
    <row r="97" spans="1:10">
      <c r="A97" s="298" t="s">
        <v>954</v>
      </c>
      <c r="B97" s="238" t="s">
        <v>890</v>
      </c>
      <c r="D97" s="356"/>
      <c r="E97" s="212"/>
      <c r="G97" s="428"/>
      <c r="H97" s="59"/>
    </row>
    <row r="98" spans="1:10">
      <c r="A98" s="298"/>
      <c r="B98" s="238" t="s">
        <v>891</v>
      </c>
      <c r="C98" s="293" t="s">
        <v>19</v>
      </c>
      <c r="D98" s="356">
        <v>78.61</v>
      </c>
      <c r="E98" s="210"/>
      <c r="F98" s="72">
        <f>+E98*D98</f>
        <v>0</v>
      </c>
      <c r="G98" s="425">
        <f>+E98*'B.Skupna rekapitulacija'!$C$9</f>
        <v>0</v>
      </c>
      <c r="H98" s="425">
        <f>+G98*D98</f>
        <v>0</v>
      </c>
      <c r="I98" s="427">
        <f>+E98*(1-'B.Skupna rekapitulacija'!$C$9)</f>
        <v>0</v>
      </c>
      <c r="J98" s="426">
        <f>+I98*D98</f>
        <v>0</v>
      </c>
    </row>
    <row r="99" spans="1:10">
      <c r="A99" s="298"/>
      <c r="B99" s="238"/>
      <c r="D99" s="356"/>
      <c r="E99" s="212"/>
      <c r="G99" s="428"/>
      <c r="H99" s="59"/>
    </row>
    <row r="100" spans="1:10" ht="15" customHeight="1">
      <c r="A100" s="298" t="s">
        <v>955</v>
      </c>
      <c r="B100" s="238" t="s">
        <v>892</v>
      </c>
      <c r="D100" s="356"/>
      <c r="E100" s="212"/>
      <c r="G100" s="428"/>
      <c r="H100" s="59"/>
    </row>
    <row r="101" spans="1:10" ht="15" customHeight="1">
      <c r="A101" s="298"/>
      <c r="B101" s="238" t="s">
        <v>893</v>
      </c>
      <c r="C101" s="293" t="s">
        <v>16</v>
      </c>
      <c r="D101" s="356">
        <v>1415.48</v>
      </c>
      <c r="E101" s="210"/>
      <c r="F101" s="72">
        <f>+E101*D101</f>
        <v>0</v>
      </c>
      <c r="G101" s="425">
        <f>+E101*'B.Skupna rekapitulacija'!$C$9</f>
        <v>0</v>
      </c>
      <c r="H101" s="425">
        <f>+G101*D101</f>
        <v>0</v>
      </c>
      <c r="I101" s="427">
        <f>+E101*(1-'B.Skupna rekapitulacija'!$C$9)</f>
        <v>0</v>
      </c>
      <c r="J101" s="426">
        <f>+I101*D101</f>
        <v>0</v>
      </c>
    </row>
    <row r="102" spans="1:10">
      <c r="A102" s="298"/>
      <c r="B102" s="238"/>
      <c r="D102" s="356"/>
      <c r="E102" s="212"/>
      <c r="G102" s="428"/>
      <c r="H102" s="59"/>
    </row>
    <row r="103" spans="1:10" ht="30">
      <c r="A103" s="298" t="s">
        <v>956</v>
      </c>
      <c r="B103" s="238" t="s">
        <v>894</v>
      </c>
      <c r="D103" s="356"/>
      <c r="E103" s="212"/>
      <c r="G103" s="428"/>
      <c r="H103" s="59"/>
    </row>
    <row r="104" spans="1:10">
      <c r="A104" s="298"/>
      <c r="B104" s="238" t="s">
        <v>895</v>
      </c>
      <c r="C104" s="293" t="s">
        <v>16</v>
      </c>
      <c r="D104" s="356">
        <v>41.22</v>
      </c>
      <c r="E104" s="210"/>
      <c r="F104" s="72">
        <f>+E104*D104</f>
        <v>0</v>
      </c>
      <c r="G104" s="425">
        <f>+E104*'B.Skupna rekapitulacija'!$C$9</f>
        <v>0</v>
      </c>
      <c r="H104" s="425">
        <f>+G104*D104</f>
        <v>0</v>
      </c>
      <c r="I104" s="427">
        <f>+E104*(1-'B.Skupna rekapitulacija'!$C$9)</f>
        <v>0</v>
      </c>
      <c r="J104" s="426">
        <f>+I104*D104</f>
        <v>0</v>
      </c>
    </row>
    <row r="105" spans="1:10">
      <c r="A105" s="298"/>
      <c r="B105" s="238"/>
      <c r="D105" s="356"/>
      <c r="E105" s="212"/>
      <c r="G105" s="428"/>
      <c r="H105" s="59"/>
    </row>
    <row r="106" spans="1:10">
      <c r="A106" s="298" t="s">
        <v>957</v>
      </c>
      <c r="B106" s="238" t="s">
        <v>896</v>
      </c>
      <c r="D106" s="356"/>
      <c r="E106" s="212"/>
      <c r="G106" s="428"/>
      <c r="H106" s="59"/>
    </row>
    <row r="107" spans="1:10">
      <c r="A107" s="298"/>
      <c r="B107" s="238" t="s">
        <v>897</v>
      </c>
      <c r="C107" s="293" t="s">
        <v>15</v>
      </c>
      <c r="D107" s="356">
        <v>1</v>
      </c>
      <c r="E107" s="210"/>
      <c r="F107" s="72">
        <f>+E107*D107</f>
        <v>0</v>
      </c>
      <c r="G107" s="425">
        <f>+E107*'B.Skupna rekapitulacija'!$C$9</f>
        <v>0</v>
      </c>
      <c r="H107" s="425">
        <f>+G107*D107</f>
        <v>0</v>
      </c>
      <c r="I107" s="427">
        <f>+E107*(1-'B.Skupna rekapitulacija'!$C$9)</f>
        <v>0</v>
      </c>
      <c r="J107" s="426">
        <f>+I107*D107</f>
        <v>0</v>
      </c>
    </row>
    <row r="108" spans="1:10">
      <c r="A108" s="298"/>
      <c r="B108" s="238"/>
      <c r="D108" s="356"/>
      <c r="E108" s="212"/>
      <c r="G108" s="428"/>
      <c r="H108" s="59"/>
    </row>
    <row r="109" spans="1:10">
      <c r="A109" s="298" t="s">
        <v>958</v>
      </c>
      <c r="B109" s="238" t="s">
        <v>898</v>
      </c>
      <c r="C109" s="293" t="s">
        <v>15</v>
      </c>
      <c r="D109" s="356">
        <v>3</v>
      </c>
      <c r="E109" s="210"/>
      <c r="F109" s="72">
        <f>+E109*D109</f>
        <v>0</v>
      </c>
      <c r="G109" s="425">
        <f>+E109*'B.Skupna rekapitulacija'!$C$9</f>
        <v>0</v>
      </c>
      <c r="H109" s="425">
        <f>+G109*D109</f>
        <v>0</v>
      </c>
      <c r="I109" s="427">
        <f>+E109*(1-'B.Skupna rekapitulacija'!$C$9)</f>
        <v>0</v>
      </c>
      <c r="J109" s="426">
        <f>+I109*D109</f>
        <v>0</v>
      </c>
    </row>
    <row r="110" spans="1:10">
      <c r="A110" s="298"/>
      <c r="B110" s="238"/>
      <c r="D110" s="356"/>
      <c r="E110" s="212"/>
      <c r="G110" s="428"/>
      <c r="H110" s="59"/>
    </row>
    <row r="111" spans="1:10" ht="15" customHeight="1">
      <c r="A111" s="298" t="s">
        <v>959</v>
      </c>
      <c r="B111" s="238" t="s">
        <v>899</v>
      </c>
      <c r="D111" s="356"/>
      <c r="E111" s="212"/>
      <c r="G111" s="428"/>
      <c r="H111" s="59"/>
    </row>
    <row r="112" spans="1:10">
      <c r="A112" s="298"/>
      <c r="B112" s="238" t="s">
        <v>900</v>
      </c>
      <c r="D112" s="356"/>
      <c r="E112" s="212"/>
      <c r="G112" s="428"/>
      <c r="H112" s="59"/>
    </row>
    <row r="113" spans="1:10">
      <c r="A113" s="298"/>
      <c r="B113" s="238" t="s">
        <v>901</v>
      </c>
      <c r="D113" s="356"/>
      <c r="E113" s="212"/>
      <c r="G113" s="428"/>
      <c r="H113" s="59"/>
    </row>
    <row r="114" spans="1:10" ht="15" customHeight="1">
      <c r="A114" s="298"/>
      <c r="B114" s="238" t="s">
        <v>902</v>
      </c>
      <c r="D114" s="356"/>
      <c r="E114" s="212"/>
      <c r="G114" s="428"/>
      <c r="H114" s="59"/>
    </row>
    <row r="115" spans="1:10">
      <c r="A115" s="298"/>
      <c r="B115" s="238" t="s">
        <v>903</v>
      </c>
      <c r="C115" s="293" t="s">
        <v>18</v>
      </c>
      <c r="D115" s="356">
        <v>6.24</v>
      </c>
      <c r="E115" s="210"/>
      <c r="F115" s="72">
        <f>+E115*D115</f>
        <v>0</v>
      </c>
      <c r="G115" s="425">
        <f>+E115*'B.Skupna rekapitulacija'!$C$9</f>
        <v>0</v>
      </c>
      <c r="H115" s="425">
        <f>+G115*D115</f>
        <v>0</v>
      </c>
      <c r="I115" s="427">
        <f>+E115*(1-'B.Skupna rekapitulacija'!$C$9)</f>
        <v>0</v>
      </c>
      <c r="J115" s="426">
        <f>+I115*D115</f>
        <v>0</v>
      </c>
    </row>
    <row r="116" spans="1:10">
      <c r="A116" s="298"/>
      <c r="B116" s="238"/>
      <c r="D116" s="356"/>
      <c r="E116" s="212"/>
      <c r="G116" s="428"/>
      <c r="H116" s="59"/>
    </row>
    <row r="117" spans="1:10">
      <c r="A117" s="298" t="s">
        <v>960</v>
      </c>
      <c r="B117" s="238" t="s">
        <v>904</v>
      </c>
      <c r="C117" s="293" t="s">
        <v>15</v>
      </c>
      <c r="D117" s="356">
        <v>18</v>
      </c>
      <c r="E117" s="210"/>
      <c r="F117" s="72">
        <f>+E117*D117</f>
        <v>0</v>
      </c>
      <c r="G117" s="425">
        <f>+E117*'B.Skupna rekapitulacija'!$C$9</f>
        <v>0</v>
      </c>
      <c r="H117" s="425">
        <f>+G117*D117</f>
        <v>0</v>
      </c>
      <c r="I117" s="427">
        <f>+E117*(1-'B.Skupna rekapitulacija'!$C$9)</f>
        <v>0</v>
      </c>
      <c r="J117" s="426">
        <f>+I117*D117</f>
        <v>0</v>
      </c>
    </row>
    <row r="118" spans="1:10">
      <c r="A118" s="298"/>
      <c r="B118" s="238"/>
      <c r="D118" s="356"/>
      <c r="E118" s="212"/>
      <c r="G118" s="428"/>
      <c r="H118" s="59"/>
    </row>
    <row r="119" spans="1:10">
      <c r="A119" s="298" t="s">
        <v>961</v>
      </c>
      <c r="B119" s="238" t="s">
        <v>905</v>
      </c>
      <c r="C119" s="293" t="s">
        <v>16</v>
      </c>
      <c r="D119" s="356">
        <v>165.3</v>
      </c>
      <c r="E119" s="210"/>
      <c r="F119" s="72">
        <f>+E119*D119</f>
        <v>0</v>
      </c>
      <c r="G119" s="425">
        <f>+E119*'B.Skupna rekapitulacija'!$C$9</f>
        <v>0</v>
      </c>
      <c r="H119" s="425">
        <f>+G119*D119</f>
        <v>0</v>
      </c>
      <c r="I119" s="427">
        <f>+E119*(1-'B.Skupna rekapitulacija'!$C$9)</f>
        <v>0</v>
      </c>
      <c r="J119" s="426">
        <f>+I119*D119</f>
        <v>0</v>
      </c>
    </row>
    <row r="120" spans="1:10">
      <c r="A120" s="298"/>
      <c r="B120" s="238"/>
      <c r="D120" s="356"/>
      <c r="E120" s="212"/>
      <c r="G120" s="428"/>
      <c r="H120" s="59"/>
    </row>
    <row r="121" spans="1:10">
      <c r="A121" s="298"/>
      <c r="B121" s="238" t="s">
        <v>285</v>
      </c>
      <c r="D121" s="356"/>
      <c r="E121" s="212"/>
      <c r="G121" s="428"/>
      <c r="H121" s="59"/>
    </row>
    <row r="122" spans="1:10" ht="15" customHeight="1">
      <c r="A122" s="298" t="s">
        <v>237</v>
      </c>
      <c r="B122" s="238" t="s">
        <v>906</v>
      </c>
      <c r="D122" s="356"/>
      <c r="E122" s="212"/>
      <c r="G122" s="428"/>
      <c r="H122" s="59"/>
    </row>
    <row r="123" spans="1:10">
      <c r="A123" s="298"/>
      <c r="B123" s="238" t="s">
        <v>907</v>
      </c>
      <c r="D123" s="356"/>
      <c r="E123" s="212"/>
      <c r="G123" s="428"/>
      <c r="H123" s="59"/>
    </row>
    <row r="124" spans="1:10" ht="15" customHeight="1">
      <c r="A124" s="298"/>
      <c r="B124" s="238" t="s">
        <v>908</v>
      </c>
      <c r="D124" s="356"/>
      <c r="E124" s="212"/>
      <c r="G124" s="428"/>
      <c r="H124" s="59"/>
    </row>
    <row r="125" spans="1:10">
      <c r="A125" s="298"/>
      <c r="B125" s="238" t="s">
        <v>909</v>
      </c>
      <c r="D125" s="356"/>
      <c r="E125" s="212"/>
      <c r="G125" s="428"/>
      <c r="H125" s="59"/>
    </row>
    <row r="126" spans="1:10">
      <c r="A126" s="298"/>
      <c r="B126" s="238"/>
      <c r="D126" s="356"/>
      <c r="E126" s="212"/>
      <c r="G126" s="428"/>
      <c r="H126" s="59"/>
    </row>
    <row r="127" spans="1:10">
      <c r="A127" s="298" t="s">
        <v>962</v>
      </c>
      <c r="B127" s="238" t="s">
        <v>910</v>
      </c>
      <c r="C127" s="293" t="s">
        <v>19</v>
      </c>
      <c r="D127" s="356">
        <v>180</v>
      </c>
      <c r="E127" s="210"/>
      <c r="F127" s="72">
        <f>+E127*D127</f>
        <v>0</v>
      </c>
      <c r="G127" s="425">
        <f>+E127*'B.Skupna rekapitulacija'!$C$9</f>
        <v>0</v>
      </c>
      <c r="H127" s="425">
        <f>+G127*D127</f>
        <v>0</v>
      </c>
      <c r="I127" s="427">
        <f>+E127*(1-'B.Skupna rekapitulacija'!$C$9)</f>
        <v>0</v>
      </c>
      <c r="J127" s="426">
        <f>+I127*D127</f>
        <v>0</v>
      </c>
    </row>
    <row r="128" spans="1:10">
      <c r="A128" s="298"/>
      <c r="B128" s="238"/>
      <c r="D128" s="356"/>
      <c r="E128" s="212"/>
      <c r="G128" s="428"/>
      <c r="H128" s="59"/>
    </row>
    <row r="129" spans="1:10">
      <c r="A129" s="298" t="s">
        <v>963</v>
      </c>
      <c r="B129" s="238" t="s">
        <v>911</v>
      </c>
      <c r="D129" s="356"/>
      <c r="E129" s="212"/>
      <c r="G129" s="428"/>
      <c r="H129" s="59"/>
    </row>
    <row r="130" spans="1:10">
      <c r="A130" s="298"/>
      <c r="B130" s="238" t="s">
        <v>912</v>
      </c>
      <c r="C130" s="293" t="s">
        <v>16</v>
      </c>
      <c r="D130" s="356">
        <v>429.65</v>
      </c>
      <c r="E130" s="210"/>
      <c r="F130" s="72">
        <f>+E130*D130</f>
        <v>0</v>
      </c>
      <c r="G130" s="425">
        <f>+E130*'B.Skupna rekapitulacija'!$C$9</f>
        <v>0</v>
      </c>
      <c r="H130" s="425">
        <f>+G130*D130</f>
        <v>0</v>
      </c>
      <c r="I130" s="427">
        <f>+E130*(1-'B.Skupna rekapitulacija'!$C$9)</f>
        <v>0</v>
      </c>
      <c r="J130" s="426">
        <f>+I130*D130</f>
        <v>0</v>
      </c>
    </row>
    <row r="131" spans="1:10">
      <c r="A131" s="298"/>
      <c r="B131" s="238"/>
      <c r="D131" s="356"/>
      <c r="E131" s="212"/>
      <c r="G131" s="428"/>
      <c r="H131" s="59"/>
    </row>
    <row r="132" spans="1:10">
      <c r="A132" s="298" t="s">
        <v>964</v>
      </c>
      <c r="B132" s="238" t="s">
        <v>913</v>
      </c>
      <c r="C132" s="293" t="s">
        <v>16</v>
      </c>
      <c r="D132" s="356">
        <v>70.5</v>
      </c>
      <c r="E132" s="210"/>
      <c r="F132" s="72">
        <f>+E132*D132</f>
        <v>0</v>
      </c>
      <c r="G132" s="425">
        <f>+E132*'B.Skupna rekapitulacija'!$C$9</f>
        <v>0</v>
      </c>
      <c r="H132" s="425">
        <f>+G132*D132</f>
        <v>0</v>
      </c>
      <c r="I132" s="427">
        <f>+E132*(1-'B.Skupna rekapitulacija'!$C$9)</f>
        <v>0</v>
      </c>
      <c r="J132" s="426">
        <f>+I132*D132</f>
        <v>0</v>
      </c>
    </row>
    <row r="133" spans="1:10">
      <c r="A133" s="298"/>
      <c r="B133" s="238"/>
      <c r="D133" s="356"/>
      <c r="E133" s="212"/>
      <c r="G133" s="428"/>
      <c r="H133" s="59"/>
    </row>
    <row r="134" spans="1:10">
      <c r="A134" s="298" t="s">
        <v>965</v>
      </c>
      <c r="B134" s="238" t="s">
        <v>914</v>
      </c>
      <c r="D134" s="356"/>
      <c r="E134" s="212"/>
      <c r="G134" s="428"/>
      <c r="H134" s="59"/>
    </row>
    <row r="135" spans="1:10">
      <c r="A135" s="298"/>
      <c r="B135" s="238" t="s">
        <v>915</v>
      </c>
      <c r="C135" s="293" t="s">
        <v>18</v>
      </c>
      <c r="D135" s="356">
        <v>7.73</v>
      </c>
      <c r="E135" s="210"/>
      <c r="F135" s="72">
        <f>+E135*D135</f>
        <v>0</v>
      </c>
      <c r="G135" s="425">
        <f>+E135*'B.Skupna rekapitulacija'!$C$9</f>
        <v>0</v>
      </c>
      <c r="H135" s="425">
        <f>+G135*D135</f>
        <v>0</v>
      </c>
      <c r="I135" s="427">
        <f>+E135*(1-'B.Skupna rekapitulacija'!$C$9)</f>
        <v>0</v>
      </c>
      <c r="J135" s="426">
        <f>+I135*D135</f>
        <v>0</v>
      </c>
    </row>
    <row r="136" spans="1:10">
      <c r="A136" s="298"/>
      <c r="B136" s="238"/>
      <c r="D136" s="356"/>
      <c r="E136" s="212"/>
      <c r="G136" s="428"/>
      <c r="H136" s="59"/>
    </row>
    <row r="137" spans="1:10">
      <c r="A137" s="298" t="s">
        <v>966</v>
      </c>
      <c r="B137" s="238" t="s">
        <v>297</v>
      </c>
      <c r="D137" s="356"/>
      <c r="E137" s="212"/>
      <c r="G137" s="428"/>
      <c r="H137" s="59"/>
    </row>
    <row r="138" spans="1:10" ht="30">
      <c r="A138" s="298"/>
      <c r="B138" s="238" t="s">
        <v>916</v>
      </c>
      <c r="C138" s="293" t="s">
        <v>14</v>
      </c>
      <c r="D138" s="356">
        <v>1</v>
      </c>
      <c r="E138" s="210"/>
      <c r="F138" s="72">
        <f>+E138*D138</f>
        <v>0</v>
      </c>
      <c r="G138" s="425">
        <f>+E138*'B.Skupna rekapitulacija'!$C$9</f>
        <v>0</v>
      </c>
      <c r="H138" s="425">
        <f>+G138*D138</f>
        <v>0</v>
      </c>
      <c r="I138" s="427">
        <f>+E138*(1-'B.Skupna rekapitulacija'!$C$9)</f>
        <v>0</v>
      </c>
      <c r="J138" s="426">
        <f>+I138*D138</f>
        <v>0</v>
      </c>
    </row>
    <row r="139" spans="1:10">
      <c r="A139" s="298"/>
      <c r="B139" s="238"/>
      <c r="D139" s="356"/>
      <c r="E139" s="212"/>
      <c r="G139" s="428"/>
      <c r="H139" s="59"/>
    </row>
    <row r="140" spans="1:10">
      <c r="A140" s="298" t="s">
        <v>967</v>
      </c>
      <c r="B140" s="238" t="s">
        <v>917</v>
      </c>
      <c r="D140" s="356"/>
      <c r="E140" s="212"/>
      <c r="G140" s="428"/>
      <c r="H140" s="59"/>
    </row>
    <row r="141" spans="1:10">
      <c r="A141" s="298"/>
      <c r="B141" s="238" t="s">
        <v>918</v>
      </c>
      <c r="C141" s="293" t="s">
        <v>19</v>
      </c>
      <c r="D141" s="356">
        <v>51</v>
      </c>
      <c r="E141" s="210"/>
      <c r="F141" s="72">
        <f>+E141*D141</f>
        <v>0</v>
      </c>
      <c r="G141" s="425">
        <f>+E141*'B.Skupna rekapitulacija'!$C$9</f>
        <v>0</v>
      </c>
      <c r="H141" s="425">
        <f>+G141*D141</f>
        <v>0</v>
      </c>
      <c r="I141" s="427">
        <f>+E141*(1-'B.Skupna rekapitulacija'!$C$9)</f>
        <v>0</v>
      </c>
      <c r="J141" s="426">
        <f>+I141*D141</f>
        <v>0</v>
      </c>
    </row>
    <row r="142" spans="1:10">
      <c r="A142" s="298"/>
      <c r="B142" s="238"/>
      <c r="D142" s="356"/>
      <c r="E142" s="212"/>
      <c r="G142" s="428"/>
      <c r="H142" s="59"/>
    </row>
    <row r="143" spans="1:10">
      <c r="A143" s="298" t="s">
        <v>968</v>
      </c>
      <c r="B143" s="238" t="s">
        <v>919</v>
      </c>
      <c r="D143" s="356"/>
      <c r="E143" s="212"/>
      <c r="G143" s="428"/>
      <c r="H143" s="59"/>
    </row>
    <row r="144" spans="1:10">
      <c r="A144" s="298"/>
      <c r="B144" s="238" t="s">
        <v>920</v>
      </c>
      <c r="C144" s="293" t="s">
        <v>19</v>
      </c>
      <c r="D144" s="356">
        <v>30</v>
      </c>
      <c r="E144" s="210"/>
      <c r="F144" s="72">
        <f>+E144*D144</f>
        <v>0</v>
      </c>
      <c r="G144" s="425">
        <f>+E144*'B.Skupna rekapitulacija'!$C$9</f>
        <v>0</v>
      </c>
      <c r="H144" s="425">
        <f>+G144*D144</f>
        <v>0</v>
      </c>
      <c r="I144" s="427">
        <f>+E144*(1-'B.Skupna rekapitulacija'!$C$9)</f>
        <v>0</v>
      </c>
      <c r="J144" s="426">
        <f>+I144*D144</f>
        <v>0</v>
      </c>
    </row>
    <row r="145" spans="1:10">
      <c r="A145" s="298"/>
      <c r="B145" s="238"/>
      <c r="D145" s="356"/>
      <c r="E145" s="212"/>
      <c r="G145" s="428"/>
      <c r="H145" s="59"/>
    </row>
    <row r="146" spans="1:10">
      <c r="A146" s="298" t="s">
        <v>969</v>
      </c>
      <c r="B146" s="238" t="s">
        <v>921</v>
      </c>
      <c r="D146" s="356"/>
      <c r="E146" s="212"/>
      <c r="G146" s="428"/>
      <c r="H146" s="59"/>
    </row>
    <row r="147" spans="1:10">
      <c r="A147" s="298"/>
      <c r="B147" s="238" t="s">
        <v>922</v>
      </c>
      <c r="C147" s="293" t="s">
        <v>15</v>
      </c>
      <c r="D147" s="356">
        <v>6</v>
      </c>
      <c r="E147" s="210"/>
      <c r="F147" s="72">
        <f>+E147*D147</f>
        <v>0</v>
      </c>
      <c r="G147" s="425">
        <f>+E147*'B.Skupna rekapitulacija'!$C$9</f>
        <v>0</v>
      </c>
      <c r="H147" s="425">
        <f>+G147*D147</f>
        <v>0</v>
      </c>
      <c r="I147" s="427">
        <f>+E147*(1-'B.Skupna rekapitulacija'!$C$9)</f>
        <v>0</v>
      </c>
      <c r="J147" s="426">
        <f>+I147*D147</f>
        <v>0</v>
      </c>
    </row>
    <row r="148" spans="1:10">
      <c r="A148" s="298"/>
      <c r="B148" s="238"/>
      <c r="D148" s="356"/>
      <c r="E148" s="212"/>
      <c r="G148" s="428"/>
      <c r="H148" s="59"/>
    </row>
    <row r="149" spans="1:10">
      <c r="A149" s="298" t="s">
        <v>970</v>
      </c>
      <c r="B149" s="238" t="s">
        <v>923</v>
      </c>
      <c r="C149" s="293" t="s">
        <v>16</v>
      </c>
      <c r="D149" s="356">
        <v>10</v>
      </c>
      <c r="E149" s="210"/>
      <c r="F149" s="72">
        <f>+E149*D149</f>
        <v>0</v>
      </c>
      <c r="G149" s="425">
        <f>+E149*'B.Skupna rekapitulacija'!$C$9</f>
        <v>0</v>
      </c>
      <c r="H149" s="425">
        <f>+G149*D149</f>
        <v>0</v>
      </c>
      <c r="I149" s="427">
        <f>+E149*(1-'B.Skupna rekapitulacija'!$C$9)</f>
        <v>0</v>
      </c>
      <c r="J149" s="426">
        <f>+I149*D149</f>
        <v>0</v>
      </c>
    </row>
    <row r="150" spans="1:10">
      <c r="A150" s="298"/>
      <c r="B150" s="238"/>
      <c r="D150" s="356"/>
      <c r="E150" s="212"/>
      <c r="G150" s="428"/>
      <c r="H150" s="59"/>
    </row>
    <row r="151" spans="1:10">
      <c r="A151" s="298" t="s">
        <v>971</v>
      </c>
      <c r="B151" s="238" t="s">
        <v>924</v>
      </c>
      <c r="D151" s="356"/>
      <c r="E151" s="212"/>
      <c r="G151" s="428"/>
      <c r="H151" s="59"/>
    </row>
    <row r="152" spans="1:10">
      <c r="A152" s="298"/>
      <c r="B152" s="238" t="s">
        <v>925</v>
      </c>
      <c r="D152" s="356"/>
      <c r="E152" s="212"/>
      <c r="G152" s="428"/>
      <c r="H152" s="59"/>
    </row>
    <row r="153" spans="1:10">
      <c r="A153" s="298"/>
      <c r="B153" s="238" t="s">
        <v>926</v>
      </c>
      <c r="D153" s="356"/>
      <c r="E153" s="212"/>
      <c r="G153" s="428"/>
      <c r="H153" s="59"/>
    </row>
    <row r="154" spans="1:10">
      <c r="A154" s="298"/>
      <c r="B154" s="238"/>
      <c r="D154" s="356"/>
      <c r="E154" s="212"/>
      <c r="G154" s="428"/>
      <c r="H154" s="59"/>
    </row>
    <row r="155" spans="1:10" ht="15" customHeight="1">
      <c r="A155" s="298" t="s">
        <v>972</v>
      </c>
      <c r="B155" s="238" t="s">
        <v>927</v>
      </c>
      <c r="C155" s="293" t="s">
        <v>15</v>
      </c>
      <c r="D155" s="356">
        <v>1</v>
      </c>
      <c r="E155" s="210"/>
      <c r="F155" s="72">
        <f>+E155*D155</f>
        <v>0</v>
      </c>
      <c r="G155" s="425">
        <f>+E155*'B.Skupna rekapitulacija'!$C$9</f>
        <v>0</v>
      </c>
      <c r="H155" s="425">
        <f>+G155*D155</f>
        <v>0</v>
      </c>
      <c r="I155" s="427">
        <f>+E155*(1-'B.Skupna rekapitulacija'!$C$9)</f>
        <v>0</v>
      </c>
      <c r="J155" s="426">
        <f>+I155*D155</f>
        <v>0</v>
      </c>
    </row>
    <row r="156" spans="1:10">
      <c r="A156" s="298"/>
      <c r="B156" s="238"/>
      <c r="C156" s="293"/>
      <c r="D156" s="356"/>
      <c r="E156" s="212"/>
      <c r="G156" s="428"/>
      <c r="H156" s="59"/>
    </row>
    <row r="157" spans="1:10">
      <c r="A157" s="298" t="s">
        <v>973</v>
      </c>
      <c r="B157" s="238" t="s">
        <v>928</v>
      </c>
      <c r="C157" s="293" t="s">
        <v>15</v>
      </c>
      <c r="D157" s="356">
        <v>1</v>
      </c>
      <c r="E157" s="210"/>
      <c r="F157" s="72">
        <f>+E157*D157</f>
        <v>0</v>
      </c>
      <c r="G157" s="425">
        <f>+E157*'B.Skupna rekapitulacija'!$C$9</f>
        <v>0</v>
      </c>
      <c r="H157" s="425">
        <f>+G157*D157</f>
        <v>0</v>
      </c>
      <c r="I157" s="427">
        <f>+E157*(1-'B.Skupna rekapitulacija'!$C$9)</f>
        <v>0</v>
      </c>
      <c r="J157" s="426">
        <f>+I157*D157</f>
        <v>0</v>
      </c>
    </row>
    <row r="158" spans="1:10">
      <c r="A158" s="298"/>
      <c r="B158" s="238"/>
      <c r="C158" s="293"/>
      <c r="D158" s="356"/>
      <c r="E158" s="212"/>
      <c r="G158" s="428"/>
      <c r="H158" s="59"/>
    </row>
    <row r="159" spans="1:10">
      <c r="A159" s="298" t="s">
        <v>974</v>
      </c>
      <c r="B159" s="238" t="s">
        <v>929</v>
      </c>
      <c r="C159" s="293" t="s">
        <v>15</v>
      </c>
      <c r="D159" s="356">
        <v>1</v>
      </c>
      <c r="E159" s="210"/>
      <c r="F159" s="72">
        <f>+E159*D159</f>
        <v>0</v>
      </c>
      <c r="G159" s="425">
        <f>+E159*'B.Skupna rekapitulacija'!$C$9</f>
        <v>0</v>
      </c>
      <c r="H159" s="425">
        <f>+G159*D159</f>
        <v>0</v>
      </c>
      <c r="I159" s="427">
        <f>+E159*(1-'B.Skupna rekapitulacija'!$C$9)</f>
        <v>0</v>
      </c>
      <c r="J159" s="426">
        <f>+I159*D159</f>
        <v>0</v>
      </c>
    </row>
    <row r="160" spans="1:10">
      <c r="A160" s="298"/>
      <c r="B160" s="238"/>
      <c r="C160" s="293"/>
      <c r="D160" s="356"/>
      <c r="E160" s="212"/>
      <c r="G160" s="428"/>
      <c r="H160" s="59"/>
    </row>
    <row r="161" spans="1:10">
      <c r="A161" s="298" t="s">
        <v>975</v>
      </c>
      <c r="B161" s="238" t="s">
        <v>930</v>
      </c>
      <c r="C161" s="293" t="s">
        <v>15</v>
      </c>
      <c r="D161" s="356">
        <v>1</v>
      </c>
      <c r="E161" s="210"/>
      <c r="F161" s="72">
        <f>+E161*D161</f>
        <v>0</v>
      </c>
      <c r="G161" s="425">
        <f>+E161*'B.Skupna rekapitulacija'!$C$9</f>
        <v>0</v>
      </c>
      <c r="H161" s="425">
        <f>+G161*D161</f>
        <v>0</v>
      </c>
      <c r="I161" s="427">
        <f>+E161*(1-'B.Skupna rekapitulacija'!$C$9)</f>
        <v>0</v>
      </c>
      <c r="J161" s="426">
        <f>+I161*D161</f>
        <v>0</v>
      </c>
    </row>
    <row r="162" spans="1:10">
      <c r="A162" s="298"/>
      <c r="B162" s="238"/>
      <c r="D162" s="356"/>
      <c r="E162" s="212"/>
      <c r="G162" s="428"/>
      <c r="H162" s="59"/>
    </row>
    <row r="163" spans="1:10">
      <c r="A163" s="298" t="s">
        <v>976</v>
      </c>
      <c r="B163" s="238" t="s">
        <v>298</v>
      </c>
      <c r="D163" s="356"/>
      <c r="E163" s="212"/>
      <c r="G163" s="428"/>
      <c r="H163" s="59"/>
    </row>
    <row r="164" spans="1:10">
      <c r="A164" s="298"/>
      <c r="B164" s="238" t="s">
        <v>299</v>
      </c>
      <c r="D164" s="356"/>
      <c r="E164" s="212"/>
      <c r="G164" s="428"/>
      <c r="H164" s="59"/>
    </row>
    <row r="165" spans="1:10">
      <c r="A165" s="298"/>
      <c r="B165" s="238" t="s">
        <v>300</v>
      </c>
      <c r="C165" s="293" t="s">
        <v>18</v>
      </c>
      <c r="D165" s="356">
        <v>40.92</v>
      </c>
      <c r="E165" s="210"/>
      <c r="F165" s="72">
        <f>+E165*D165</f>
        <v>0</v>
      </c>
      <c r="G165" s="425">
        <f>+E165*'B.Skupna rekapitulacija'!$C$9</f>
        <v>0</v>
      </c>
      <c r="H165" s="425">
        <f>+G165*D165</f>
        <v>0</v>
      </c>
      <c r="I165" s="427">
        <f>+E165*(1-'B.Skupna rekapitulacija'!$C$9)</f>
        <v>0</v>
      </c>
      <c r="J165" s="426">
        <f>+I165*D165</f>
        <v>0</v>
      </c>
    </row>
    <row r="166" spans="1:10">
      <c r="A166" s="298"/>
      <c r="B166" s="238"/>
      <c r="D166" s="356"/>
      <c r="E166" s="212"/>
      <c r="G166" s="428"/>
      <c r="H166" s="59"/>
    </row>
    <row r="167" spans="1:10" ht="30">
      <c r="A167" s="298" t="s">
        <v>977</v>
      </c>
      <c r="B167" s="238" t="s">
        <v>931</v>
      </c>
      <c r="D167" s="356"/>
      <c r="E167" s="212"/>
      <c r="G167" s="428"/>
      <c r="H167" s="59"/>
    </row>
    <row r="168" spans="1:10" ht="30">
      <c r="A168" s="298"/>
      <c r="B168" s="238" t="s">
        <v>932</v>
      </c>
      <c r="D168" s="356"/>
      <c r="E168" s="212"/>
      <c r="G168" s="428"/>
      <c r="H168" s="59"/>
    </row>
    <row r="169" spans="1:10" ht="15" customHeight="1">
      <c r="A169" s="298"/>
      <c r="B169" s="238" t="s">
        <v>933</v>
      </c>
      <c r="D169" s="356"/>
      <c r="E169" s="212"/>
      <c r="G169" s="428"/>
      <c r="H169" s="59"/>
    </row>
    <row r="170" spans="1:10" ht="15" customHeight="1">
      <c r="A170" s="298"/>
      <c r="B170" s="238" t="s">
        <v>934</v>
      </c>
      <c r="D170" s="356"/>
      <c r="E170" s="212"/>
      <c r="G170" s="428"/>
      <c r="H170" s="59"/>
    </row>
    <row r="171" spans="1:10">
      <c r="A171" s="298"/>
      <c r="B171" s="238" t="s">
        <v>935</v>
      </c>
      <c r="D171" s="356"/>
      <c r="E171" s="212"/>
      <c r="G171" s="428"/>
      <c r="H171" s="59"/>
    </row>
    <row r="172" spans="1:10" ht="15" customHeight="1">
      <c r="A172" s="298"/>
      <c r="B172" s="238" t="s">
        <v>936</v>
      </c>
      <c r="D172" s="356"/>
      <c r="E172" s="212"/>
      <c r="G172" s="428"/>
      <c r="H172" s="59"/>
    </row>
    <row r="173" spans="1:10" ht="15" customHeight="1">
      <c r="A173" s="298"/>
      <c r="B173" s="238" t="s">
        <v>937</v>
      </c>
      <c r="D173" s="356"/>
      <c r="E173" s="212"/>
      <c r="G173" s="428"/>
      <c r="H173" s="59"/>
    </row>
    <row r="174" spans="1:10">
      <c r="A174" s="298"/>
      <c r="B174" s="238" t="s">
        <v>938</v>
      </c>
      <c r="C174" s="293" t="s">
        <v>939</v>
      </c>
      <c r="D174" s="356">
        <v>154.93</v>
      </c>
      <c r="E174" s="210"/>
      <c r="F174" s="72">
        <f>+E174*D174</f>
        <v>0</v>
      </c>
      <c r="G174" s="425">
        <f>+E174*'B.Skupna rekapitulacija'!$C$9</f>
        <v>0</v>
      </c>
      <c r="H174" s="425">
        <f>+G174*D174</f>
        <v>0</v>
      </c>
      <c r="I174" s="427">
        <f>+E174*(1-'B.Skupna rekapitulacija'!$C$9)</f>
        <v>0</v>
      </c>
      <c r="J174" s="426">
        <f>+I174*D174</f>
        <v>0</v>
      </c>
    </row>
    <row r="175" spans="1:10">
      <c r="A175" s="298"/>
      <c r="B175" s="238"/>
      <c r="D175" s="332"/>
      <c r="E175" s="212"/>
      <c r="G175" s="428"/>
      <c r="H175" s="59"/>
    </row>
    <row r="176" spans="1:10">
      <c r="A176" s="298"/>
      <c r="B176" s="238" t="s">
        <v>285</v>
      </c>
      <c r="D176" s="332"/>
      <c r="E176" s="212"/>
      <c r="G176" s="428"/>
      <c r="H176" s="59"/>
    </row>
    <row r="177" spans="1:13" ht="75">
      <c r="A177" s="298" t="s">
        <v>237</v>
      </c>
      <c r="B177" s="238" t="s">
        <v>978</v>
      </c>
      <c r="D177" s="332"/>
      <c r="E177" s="212"/>
      <c r="G177" s="428"/>
      <c r="H177" s="59"/>
    </row>
    <row r="178" spans="1:13">
      <c r="A178" s="298"/>
      <c r="B178" s="238"/>
      <c r="D178" s="332"/>
      <c r="E178" s="212"/>
      <c r="G178" s="34"/>
      <c r="H178" s="125"/>
    </row>
    <row r="179" spans="1:13" s="147" customFormat="1" ht="19.5" thickBot="1">
      <c r="A179" s="649" t="s">
        <v>1487</v>
      </c>
      <c r="B179" s="116" t="s">
        <v>20</v>
      </c>
      <c r="C179" s="141"/>
      <c r="D179" s="260"/>
      <c r="E179" s="117"/>
      <c r="F179" s="430">
        <f>SUM(F48:F178)</f>
        <v>0</v>
      </c>
      <c r="G179" s="117"/>
      <c r="H179" s="430">
        <f>SUM(H48:H178)</f>
        <v>0</v>
      </c>
      <c r="I179" s="429"/>
      <c r="J179" s="117">
        <f>SUM(J48:J178)</f>
        <v>0</v>
      </c>
      <c r="M179" s="285"/>
    </row>
    <row r="180" spans="1:13" ht="15.75" thickTop="1"/>
    <row r="181" spans="1:13">
      <c r="D181" s="29"/>
      <c r="H181" s="125"/>
    </row>
    <row r="182" spans="1:13">
      <c r="D182" s="29"/>
    </row>
    <row r="183" spans="1:13">
      <c r="D183" s="29"/>
    </row>
    <row r="184" spans="1:13">
      <c r="D184" s="29"/>
    </row>
    <row r="185" spans="1:13">
      <c r="D185" s="29"/>
    </row>
    <row r="186" spans="1:13">
      <c r="D186" s="29"/>
    </row>
    <row r="187" spans="1:13">
      <c r="D187" s="29"/>
    </row>
    <row r="188" spans="1:13">
      <c r="D188" s="29"/>
    </row>
  </sheetData>
  <sheetProtection algorithmName="SHA-512" hashValue="eAMh3OQC+FImlRU9Z6WBaOG/OGXbX0hcg9awMkgPcYFOyFGDZgW/feJIex2XQWTqGnUPlZ67q421H8FlHTMd5g==" saltValue="uGI68AtdqBm0MtdJ3OyNdg==" spinCount="100000" sheet="1" objects="1" scenarios="1"/>
  <pageMargins left="0.59055118110236227" right="0.19685039370078741" top="0.74803149606299213" bottom="0.74803149606299213" header="0.31496062992125984" footer="0.31496062992125984"/>
  <pageSetup scale="74" firstPageNumber="9" fitToHeight="0" orientation="landscape" useFirstPageNumber="1" r:id="rId1"/>
  <headerFooter>
    <oddHeader>&amp;L&amp;9ENERGETSKA SANACIJA OBJEKTA VRTEC VRHOVCI ENOTA VRHOVCI, PRI KATERI SE UPOŠTEVAJO OKOLJSKI VIDIKI</oddHeader>
    <oddFooter>&amp;L&amp;A&amp;R&amp;P</oddFooter>
  </headerFooter>
  <rowBreaks count="1" manualBreakCount="1">
    <brk id="45" max="16383" man="1"/>
  </rowBreaks>
  <ignoredErrors>
    <ignoredError sqref="A129 A132 A134 A137 A140 A143 A146 A149 A151 A163 A167 A91 A94 A97 A100 A103 A106 A109 A111 A117 A119 A127"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J133"/>
  <sheetViews>
    <sheetView showZeros="0" topLeftCell="A25" workbookViewId="0">
      <selection activeCell="H28" sqref="H28"/>
    </sheetView>
  </sheetViews>
  <sheetFormatPr defaultColWidth="9.42578125" defaultRowHeight="15"/>
  <cols>
    <col min="1" max="1" width="8.140625" style="198" bestFit="1" customWidth="1"/>
    <col min="2" max="2" width="44.5703125" style="29" customWidth="1"/>
    <col min="3" max="3" width="6.5703125" style="70" customWidth="1"/>
    <col min="4" max="4" width="7.42578125" style="180" bestFit="1" customWidth="1"/>
    <col min="5" max="5" width="12.5703125" style="41" customWidth="1"/>
    <col min="6" max="6" width="16.42578125" style="41" bestFit="1" customWidth="1"/>
    <col min="7" max="8" width="17.5703125" style="50" customWidth="1"/>
    <col min="9" max="9" width="22.5703125" style="29" bestFit="1" customWidth="1"/>
    <col min="10" max="10" width="18" style="29" bestFit="1" customWidth="1"/>
    <col min="11" max="16384" width="9.42578125" style="29"/>
  </cols>
  <sheetData>
    <row r="1" spans="1:10" s="147" customFormat="1" ht="18.75">
      <c r="A1" s="265" t="s">
        <v>1488</v>
      </c>
      <c r="B1" s="74" t="s">
        <v>6</v>
      </c>
      <c r="C1" s="262"/>
      <c r="D1" s="262"/>
      <c r="E1" s="264"/>
      <c r="F1" s="264"/>
      <c r="G1" s="270"/>
      <c r="H1" s="270"/>
      <c r="I1" s="270"/>
      <c r="J1" s="270"/>
    </row>
    <row r="3" spans="1:10" s="147" customFormat="1" ht="18.75">
      <c r="A3" s="271" t="s">
        <v>1489</v>
      </c>
      <c r="B3" s="266" t="s">
        <v>248</v>
      </c>
      <c r="C3" s="267"/>
      <c r="D3" s="367"/>
      <c r="E3" s="272"/>
      <c r="F3" s="272"/>
      <c r="G3" s="266"/>
      <c r="H3" s="266"/>
      <c r="I3" s="266"/>
      <c r="J3" s="266"/>
    </row>
    <row r="4" spans="1:10" s="290" customFormat="1" ht="18.75">
      <c r="A4" s="287"/>
      <c r="B4" s="288"/>
      <c r="C4" s="295"/>
      <c r="D4" s="368"/>
      <c r="E4" s="289"/>
      <c r="F4" s="289"/>
      <c r="G4" s="288"/>
      <c r="H4" s="288"/>
    </row>
    <row r="5" spans="1:10" s="290" customFormat="1" ht="18.75">
      <c r="A5" s="291"/>
      <c r="B5" s="292" t="s">
        <v>301</v>
      </c>
      <c r="C5" s="369"/>
      <c r="D5" s="368"/>
      <c r="E5" s="289"/>
      <c r="F5" s="289"/>
      <c r="G5" s="288"/>
      <c r="H5" s="288"/>
    </row>
    <row r="6" spans="1:10" s="290" customFormat="1" ht="18.75">
      <c r="A6" s="291"/>
      <c r="B6" s="292" t="s">
        <v>302</v>
      </c>
      <c r="C6" s="369"/>
      <c r="D6" s="368"/>
      <c r="E6" s="289"/>
      <c r="F6" s="289"/>
      <c r="G6" s="288"/>
      <c r="H6" s="288"/>
    </row>
    <row r="7" spans="1:10" s="290" customFormat="1" ht="18.75">
      <c r="A7" s="291"/>
      <c r="B7" s="292" t="s">
        <v>303</v>
      </c>
      <c r="C7" s="369"/>
      <c r="D7" s="368"/>
      <c r="E7" s="289"/>
      <c r="F7" s="289"/>
      <c r="G7" s="288"/>
      <c r="H7" s="288"/>
    </row>
    <row r="8" spans="1:10" s="290" customFormat="1" ht="18.75">
      <c r="A8" s="291"/>
      <c r="B8" s="292" t="s">
        <v>304</v>
      </c>
      <c r="C8" s="369"/>
      <c r="D8" s="368"/>
      <c r="E8" s="289"/>
      <c r="F8" s="289"/>
      <c r="G8" s="288"/>
      <c r="H8" s="288"/>
    </row>
    <row r="9" spans="1:10" s="290" customFormat="1" ht="18.75">
      <c r="A9" s="291"/>
      <c r="B9" s="292" t="s">
        <v>305</v>
      </c>
      <c r="C9" s="369"/>
      <c r="D9" s="368"/>
      <c r="E9" s="289"/>
      <c r="F9" s="289"/>
      <c r="G9" s="288"/>
      <c r="H9" s="288"/>
    </row>
    <row r="10" spans="1:10" s="290" customFormat="1" ht="18.75">
      <c r="A10" s="291"/>
      <c r="B10" s="292" t="s">
        <v>306</v>
      </c>
      <c r="C10" s="369"/>
      <c r="D10" s="368"/>
      <c r="E10" s="289"/>
      <c r="F10" s="289"/>
      <c r="G10" s="288"/>
      <c r="H10" s="288"/>
    </row>
    <row r="11" spans="1:10" s="290" customFormat="1" ht="18.75">
      <c r="A11" s="291"/>
      <c r="B11" s="292" t="s">
        <v>181</v>
      </c>
      <c r="C11" s="369"/>
      <c r="D11" s="368"/>
      <c r="E11" s="289"/>
      <c r="F11" s="289"/>
      <c r="G11" s="288"/>
      <c r="H11" s="288"/>
    </row>
    <row r="12" spans="1:10" s="290" customFormat="1" ht="18.75">
      <c r="A12" s="291" t="s">
        <v>237</v>
      </c>
      <c r="B12" s="292" t="s">
        <v>263</v>
      </c>
      <c r="C12" s="369"/>
      <c r="D12" s="368"/>
      <c r="E12" s="289"/>
      <c r="F12" s="289"/>
      <c r="G12" s="288"/>
      <c r="H12" s="288"/>
    </row>
    <row r="13" spans="1:10" s="290" customFormat="1" ht="18.75">
      <c r="A13" s="291" t="s">
        <v>237</v>
      </c>
      <c r="B13" s="292" t="s">
        <v>307</v>
      </c>
      <c r="C13" s="369"/>
      <c r="D13" s="368"/>
      <c r="E13" s="289"/>
      <c r="F13" s="289"/>
      <c r="G13" s="288"/>
      <c r="H13" s="288"/>
    </row>
    <row r="14" spans="1:10" s="290" customFormat="1" ht="18.75">
      <c r="A14" s="291" t="s">
        <v>237</v>
      </c>
      <c r="B14" s="292" t="s">
        <v>308</v>
      </c>
      <c r="C14" s="369"/>
      <c r="D14" s="368"/>
      <c r="E14" s="289"/>
      <c r="F14" s="289"/>
      <c r="G14" s="288"/>
      <c r="H14" s="288"/>
    </row>
    <row r="15" spans="1:10" s="290" customFormat="1" ht="18.75">
      <c r="A15" s="291" t="s">
        <v>237</v>
      </c>
      <c r="B15" s="292" t="s">
        <v>309</v>
      </c>
      <c r="C15" s="369"/>
      <c r="D15" s="368"/>
      <c r="E15" s="289"/>
      <c r="F15" s="289"/>
      <c r="G15" s="288"/>
      <c r="H15" s="288"/>
    </row>
    <row r="16" spans="1:10" s="290" customFormat="1" ht="18.75">
      <c r="A16" s="291" t="s">
        <v>237</v>
      </c>
      <c r="B16" s="292" t="s">
        <v>310</v>
      </c>
      <c r="C16" s="369"/>
      <c r="D16" s="368"/>
      <c r="E16" s="289"/>
      <c r="F16" s="289"/>
      <c r="G16" s="288"/>
      <c r="H16" s="288"/>
    </row>
    <row r="17" spans="1:8" s="290" customFormat="1" ht="18.75">
      <c r="A17" s="291" t="s">
        <v>237</v>
      </c>
      <c r="B17" s="292" t="s">
        <v>311</v>
      </c>
      <c r="C17" s="369"/>
      <c r="D17" s="368"/>
      <c r="E17" s="289"/>
      <c r="F17" s="289"/>
      <c r="G17" s="288"/>
      <c r="H17" s="288"/>
    </row>
    <row r="18" spans="1:8" s="290" customFormat="1" ht="18.75">
      <c r="A18" s="291" t="s">
        <v>237</v>
      </c>
      <c r="B18" s="292" t="s">
        <v>312</v>
      </c>
      <c r="C18" s="369"/>
      <c r="D18" s="368"/>
      <c r="E18" s="289"/>
      <c r="F18" s="289"/>
      <c r="G18" s="288"/>
      <c r="H18" s="288"/>
    </row>
    <row r="19" spans="1:8" s="290" customFormat="1" ht="18.75">
      <c r="A19" s="291" t="s">
        <v>237</v>
      </c>
      <c r="B19" s="292" t="s">
        <v>313</v>
      </c>
      <c r="C19" s="369"/>
      <c r="D19" s="368"/>
      <c r="E19" s="289"/>
      <c r="F19" s="289"/>
      <c r="G19" s="288"/>
      <c r="H19" s="288"/>
    </row>
    <row r="20" spans="1:8" s="290" customFormat="1" ht="18.75">
      <c r="A20" s="291" t="s">
        <v>237</v>
      </c>
      <c r="B20" s="292" t="s">
        <v>314</v>
      </c>
      <c r="C20" s="369"/>
      <c r="D20" s="368"/>
      <c r="E20" s="289"/>
      <c r="F20" s="289"/>
      <c r="G20" s="288"/>
      <c r="H20" s="288"/>
    </row>
    <row r="21" spans="1:8" s="290" customFormat="1" ht="18.75">
      <c r="A21" s="291"/>
      <c r="B21" s="292" t="s">
        <v>315</v>
      </c>
      <c r="C21" s="369"/>
      <c r="D21" s="368"/>
      <c r="E21" s="289"/>
      <c r="F21" s="289"/>
      <c r="G21" s="288"/>
      <c r="H21" s="288"/>
    </row>
    <row r="22" spans="1:8" s="290" customFormat="1" ht="18.75">
      <c r="A22" s="291"/>
      <c r="B22" s="292" t="s">
        <v>316</v>
      </c>
      <c r="C22" s="369"/>
      <c r="D22" s="368"/>
      <c r="E22" s="289"/>
      <c r="F22" s="289"/>
      <c r="G22" s="288"/>
      <c r="H22" s="288"/>
    </row>
    <row r="23" spans="1:8" s="290" customFormat="1" ht="18.75">
      <c r="A23" s="291" t="s">
        <v>237</v>
      </c>
      <c r="B23" s="292" t="s">
        <v>317</v>
      </c>
      <c r="C23" s="369"/>
      <c r="D23" s="368"/>
      <c r="E23" s="289"/>
      <c r="F23" s="289"/>
      <c r="G23" s="288"/>
      <c r="H23" s="288"/>
    </row>
    <row r="24" spans="1:8" s="290" customFormat="1" ht="18.75">
      <c r="A24" s="291" t="s">
        <v>237</v>
      </c>
      <c r="B24" s="292" t="s">
        <v>318</v>
      </c>
      <c r="C24" s="369"/>
      <c r="D24" s="368"/>
      <c r="E24" s="289"/>
      <c r="F24" s="289"/>
      <c r="G24" s="288"/>
      <c r="H24" s="288"/>
    </row>
    <row r="25" spans="1:8" s="290" customFormat="1" ht="18.75">
      <c r="A25" s="291" t="s">
        <v>237</v>
      </c>
      <c r="B25" s="292" t="s">
        <v>319</v>
      </c>
      <c r="C25" s="369"/>
      <c r="D25" s="368"/>
      <c r="E25" s="289"/>
      <c r="F25" s="289"/>
      <c r="G25" s="288"/>
      <c r="H25" s="288"/>
    </row>
    <row r="26" spans="1:8" s="290" customFormat="1" ht="18.75">
      <c r="A26" s="291"/>
      <c r="B26" s="292" t="s">
        <v>320</v>
      </c>
      <c r="C26" s="369"/>
      <c r="D26" s="368"/>
      <c r="E26" s="289"/>
      <c r="F26" s="289"/>
      <c r="G26" s="288"/>
      <c r="H26" s="288"/>
    </row>
    <row r="27" spans="1:8" s="290" customFormat="1" ht="18.75">
      <c r="A27" s="291"/>
      <c r="B27" s="292" t="s">
        <v>321</v>
      </c>
      <c r="C27" s="369"/>
      <c r="D27" s="368"/>
      <c r="E27" s="289"/>
      <c r="F27" s="289"/>
      <c r="G27" s="288"/>
      <c r="H27" s="288"/>
    </row>
    <row r="28" spans="1:8" s="290" customFormat="1" ht="18.75">
      <c r="A28" s="287"/>
      <c r="B28" s="288"/>
      <c r="C28" s="295"/>
      <c r="D28" s="368"/>
      <c r="E28" s="289"/>
      <c r="F28" s="289"/>
      <c r="G28" s="288"/>
      <c r="H28" s="288"/>
    </row>
    <row r="29" spans="1:8" s="290" customFormat="1" ht="18.75">
      <c r="A29" s="291"/>
      <c r="B29" s="292" t="s">
        <v>285</v>
      </c>
      <c r="C29" s="295"/>
      <c r="D29" s="368"/>
      <c r="E29" s="289"/>
      <c r="F29" s="289"/>
      <c r="G29" s="288"/>
      <c r="H29" s="288"/>
    </row>
    <row r="30" spans="1:8" s="290" customFormat="1" ht="18.75">
      <c r="A30" s="291" t="s">
        <v>237</v>
      </c>
      <c r="B30" s="292" t="s">
        <v>322</v>
      </c>
      <c r="C30" s="295"/>
      <c r="D30" s="368"/>
      <c r="E30" s="289"/>
      <c r="F30" s="289"/>
      <c r="G30" s="288"/>
      <c r="H30" s="288"/>
    </row>
    <row r="31" spans="1:8" s="290" customFormat="1" ht="18.75">
      <c r="A31" s="291"/>
      <c r="B31" s="292" t="s">
        <v>323</v>
      </c>
      <c r="C31" s="295"/>
      <c r="D31" s="368"/>
      <c r="E31" s="289"/>
      <c r="F31" s="289"/>
      <c r="G31" s="288"/>
      <c r="H31" s="288"/>
    </row>
    <row r="32" spans="1:8" s="290" customFormat="1" ht="18.75">
      <c r="A32" s="291"/>
      <c r="B32" s="292" t="s">
        <v>324</v>
      </c>
      <c r="C32" s="295"/>
      <c r="D32" s="368"/>
      <c r="E32" s="289"/>
      <c r="F32" s="289"/>
      <c r="G32" s="288"/>
      <c r="H32" s="288"/>
    </row>
    <row r="33" spans="1:10" s="290" customFormat="1" ht="18.75">
      <c r="A33" s="291"/>
      <c r="B33" s="292" t="s">
        <v>325</v>
      </c>
      <c r="C33" s="295"/>
      <c r="D33" s="368"/>
      <c r="E33" s="289"/>
      <c r="F33" s="289"/>
      <c r="G33" s="288"/>
      <c r="H33" s="288"/>
    </row>
    <row r="34" spans="1:10">
      <c r="B34" s="60"/>
      <c r="C34" s="66"/>
      <c r="D34" s="370"/>
      <c r="E34" s="61"/>
      <c r="F34" s="61"/>
    </row>
    <row r="35" spans="1:10" s="39" customFormat="1" ht="12.75">
      <c r="A35" s="422" t="s">
        <v>1514</v>
      </c>
      <c r="B35" s="36" t="s">
        <v>17</v>
      </c>
      <c r="C35" s="37" t="s">
        <v>1515</v>
      </c>
      <c r="D35" s="37" t="s">
        <v>1516</v>
      </c>
      <c r="E35" s="423" t="s">
        <v>1517</v>
      </c>
      <c r="F35" s="38" t="s">
        <v>1518</v>
      </c>
      <c r="G35" s="38" t="s">
        <v>1519</v>
      </c>
      <c r="H35" s="38" t="s">
        <v>1520</v>
      </c>
      <c r="I35" s="424" t="s">
        <v>1521</v>
      </c>
      <c r="J35" s="35" t="s">
        <v>41</v>
      </c>
    </row>
    <row r="36" spans="1:10">
      <c r="A36" s="194"/>
      <c r="B36" s="53"/>
      <c r="C36" s="337"/>
      <c r="D36" s="350"/>
      <c r="E36" s="48"/>
      <c r="G36" s="124"/>
      <c r="H36" s="129"/>
    </row>
    <row r="37" spans="1:10" ht="15" customHeight="1">
      <c r="A37" s="299" t="s">
        <v>107</v>
      </c>
      <c r="B37" s="237" t="s">
        <v>985</v>
      </c>
      <c r="C37" s="338"/>
      <c r="D37" s="374"/>
      <c r="E37" s="211"/>
      <c r="F37" s="29"/>
      <c r="G37" s="29"/>
      <c r="H37" s="29"/>
    </row>
    <row r="38" spans="1:10">
      <c r="A38" s="299"/>
      <c r="B38" s="237" t="s">
        <v>986</v>
      </c>
      <c r="C38" s="371" t="s">
        <v>18</v>
      </c>
      <c r="D38" s="374">
        <v>49.43</v>
      </c>
      <c r="E38" s="210"/>
      <c r="F38" s="72">
        <f>+E38*D38</f>
        <v>0</v>
      </c>
      <c r="G38" s="425">
        <f>+E38*'B.Skupna rekapitulacija'!$C$9</f>
        <v>0</v>
      </c>
      <c r="H38" s="425">
        <f>+G38*D38</f>
        <v>0</v>
      </c>
      <c r="I38" s="427">
        <f>+E38*(1-'B.Skupna rekapitulacija'!$C$9)</f>
        <v>0</v>
      </c>
      <c r="J38" s="426">
        <f>+I38*D38</f>
        <v>0</v>
      </c>
    </row>
    <row r="39" spans="1:10">
      <c r="A39" s="299"/>
      <c r="B39" s="237"/>
      <c r="D39" s="374"/>
      <c r="E39" s="211"/>
      <c r="F39" s="58"/>
      <c r="G39" s="58"/>
      <c r="H39" s="58"/>
    </row>
    <row r="40" spans="1:10" ht="15" customHeight="1">
      <c r="A40" s="299" t="s">
        <v>108</v>
      </c>
      <c r="B40" s="237" t="s">
        <v>985</v>
      </c>
      <c r="D40" s="374"/>
      <c r="E40" s="211"/>
      <c r="F40" s="58"/>
      <c r="G40" s="58"/>
      <c r="H40" s="58"/>
    </row>
    <row r="41" spans="1:10">
      <c r="A41" s="299"/>
      <c r="B41" s="237" t="s">
        <v>987</v>
      </c>
      <c r="C41" s="371" t="s">
        <v>18</v>
      </c>
      <c r="D41" s="374">
        <v>123.45</v>
      </c>
      <c r="E41" s="210"/>
      <c r="F41" s="72">
        <f>+E41*D41</f>
        <v>0</v>
      </c>
      <c r="G41" s="425">
        <f>+E41*'B.Skupna rekapitulacija'!$C$9</f>
        <v>0</v>
      </c>
      <c r="H41" s="425">
        <f>+G41*D41</f>
        <v>0</v>
      </c>
      <c r="I41" s="427">
        <f>+E41*(1-'B.Skupna rekapitulacija'!$C$9)</f>
        <v>0</v>
      </c>
      <c r="J41" s="426">
        <f>+I41*D41</f>
        <v>0</v>
      </c>
    </row>
    <row r="42" spans="1:10">
      <c r="A42" s="299"/>
      <c r="B42" s="237"/>
      <c r="D42" s="374"/>
      <c r="E42" s="211"/>
      <c r="F42" s="58"/>
      <c r="G42" s="58"/>
      <c r="H42" s="58"/>
    </row>
    <row r="43" spans="1:10" ht="15" customHeight="1">
      <c r="A43" s="299" t="s">
        <v>612</v>
      </c>
      <c r="B43" s="237" t="s">
        <v>985</v>
      </c>
      <c r="D43" s="374"/>
      <c r="E43" s="211"/>
      <c r="F43" s="58"/>
      <c r="G43" s="58"/>
      <c r="H43" s="58"/>
    </row>
    <row r="44" spans="1:10">
      <c r="A44" s="299"/>
      <c r="B44" s="237" t="s">
        <v>988</v>
      </c>
      <c r="C44" s="371" t="s">
        <v>18</v>
      </c>
      <c r="D44" s="374">
        <v>115.78</v>
      </c>
      <c r="E44" s="210"/>
      <c r="F44" s="72">
        <f>+E44*D44</f>
        <v>0</v>
      </c>
      <c r="G44" s="425">
        <f>+E44*'B.Skupna rekapitulacija'!$C$9</f>
        <v>0</v>
      </c>
      <c r="H44" s="425">
        <f>+G44*D44</f>
        <v>0</v>
      </c>
      <c r="I44" s="427">
        <f>+E44*(1-'B.Skupna rekapitulacija'!$C$9)</f>
        <v>0</v>
      </c>
      <c r="J44" s="426">
        <f>+I44*D44</f>
        <v>0</v>
      </c>
    </row>
    <row r="45" spans="1:10">
      <c r="A45" s="299"/>
      <c r="B45" s="237"/>
      <c r="D45" s="374"/>
      <c r="E45" s="211"/>
      <c r="F45" s="58"/>
      <c r="G45" s="58"/>
      <c r="H45" s="58"/>
    </row>
    <row r="46" spans="1:10" ht="30">
      <c r="A46" s="299" t="s">
        <v>613</v>
      </c>
      <c r="B46" s="237" t="s">
        <v>326</v>
      </c>
      <c r="D46" s="374"/>
      <c r="E46" s="211"/>
      <c r="F46" s="58"/>
      <c r="G46" s="58"/>
      <c r="H46" s="58"/>
    </row>
    <row r="47" spans="1:10">
      <c r="A47" s="299"/>
      <c r="B47" s="237" t="s">
        <v>327</v>
      </c>
      <c r="C47" s="371" t="s">
        <v>16</v>
      </c>
      <c r="D47" s="374">
        <v>944.45</v>
      </c>
      <c r="E47" s="210"/>
      <c r="F47" s="72">
        <f>+E47*D47</f>
        <v>0</v>
      </c>
      <c r="G47" s="425">
        <f>+E47*'B.Skupna rekapitulacija'!$C$9</f>
        <v>0</v>
      </c>
      <c r="H47" s="425">
        <f>+G47*D47</f>
        <v>0</v>
      </c>
      <c r="I47" s="427">
        <f>+E47*(1-'B.Skupna rekapitulacija'!$C$9)</f>
        <v>0</v>
      </c>
      <c r="J47" s="426">
        <f>+I47*D47</f>
        <v>0</v>
      </c>
    </row>
    <row r="48" spans="1:10">
      <c r="A48" s="299"/>
      <c r="B48" s="237"/>
      <c r="D48" s="374"/>
      <c r="E48" s="211"/>
      <c r="F48" s="58"/>
      <c r="G48" s="58"/>
      <c r="H48" s="58"/>
    </row>
    <row r="49" spans="1:10">
      <c r="A49" s="299" t="s">
        <v>614</v>
      </c>
      <c r="B49" s="237" t="s">
        <v>989</v>
      </c>
      <c r="D49" s="374"/>
      <c r="E49" s="211"/>
      <c r="F49" s="58"/>
      <c r="G49" s="58"/>
      <c r="H49" s="58"/>
    </row>
    <row r="50" spans="1:10">
      <c r="A50" s="299"/>
      <c r="B50" s="237" t="s">
        <v>990</v>
      </c>
      <c r="C50" s="371" t="s">
        <v>16</v>
      </c>
      <c r="D50" s="374">
        <v>944.45</v>
      </c>
      <c r="E50" s="210"/>
      <c r="F50" s="72">
        <f>+E50*D50</f>
        <v>0</v>
      </c>
      <c r="G50" s="425">
        <f>+E50*'B.Skupna rekapitulacija'!$C$9</f>
        <v>0</v>
      </c>
      <c r="H50" s="425">
        <f>+G50*D50</f>
        <v>0</v>
      </c>
      <c r="I50" s="427">
        <f>+E50*(1-'B.Skupna rekapitulacija'!$C$9)</f>
        <v>0</v>
      </c>
      <c r="J50" s="426">
        <f>+I50*D50</f>
        <v>0</v>
      </c>
    </row>
    <row r="51" spans="1:10">
      <c r="A51" s="299"/>
      <c r="B51" s="237"/>
      <c r="D51" s="374"/>
      <c r="E51" s="211"/>
      <c r="F51" s="58"/>
      <c r="G51" s="58"/>
      <c r="H51" s="58"/>
    </row>
    <row r="52" spans="1:10">
      <c r="A52" s="299" t="s">
        <v>615</v>
      </c>
      <c r="B52" s="237" t="s">
        <v>328</v>
      </c>
      <c r="D52" s="374"/>
      <c r="E52" s="211"/>
      <c r="F52" s="58"/>
      <c r="G52" s="58"/>
      <c r="H52" s="58"/>
    </row>
    <row r="53" spans="1:10" ht="15" customHeight="1">
      <c r="A53" s="299"/>
      <c r="B53" s="237" t="s">
        <v>329</v>
      </c>
      <c r="D53" s="374"/>
      <c r="E53" s="211"/>
      <c r="F53" s="58"/>
      <c r="G53" s="58"/>
      <c r="H53" s="58"/>
    </row>
    <row r="54" spans="1:10">
      <c r="A54" s="299"/>
      <c r="B54" s="237" t="s">
        <v>330</v>
      </c>
      <c r="D54" s="374"/>
      <c r="E54" s="211"/>
      <c r="F54" s="58"/>
      <c r="G54" s="58"/>
      <c r="H54" s="58"/>
    </row>
    <row r="55" spans="1:10">
      <c r="A55" s="299"/>
      <c r="B55" s="237" t="s">
        <v>331</v>
      </c>
      <c r="C55" s="371" t="s">
        <v>18</v>
      </c>
      <c r="D55" s="374">
        <v>262.38</v>
      </c>
      <c r="E55" s="210"/>
      <c r="F55" s="72">
        <f>+E55*D55</f>
        <v>0</v>
      </c>
      <c r="G55" s="425">
        <f>+E55*'B.Skupna rekapitulacija'!$C$9</f>
        <v>0</v>
      </c>
      <c r="H55" s="425">
        <f>+G55*D55</f>
        <v>0</v>
      </c>
      <c r="I55" s="427">
        <f>+E55*(1-'B.Skupna rekapitulacija'!$C$9)</f>
        <v>0</v>
      </c>
      <c r="J55" s="426">
        <f>+I55*D55</f>
        <v>0</v>
      </c>
    </row>
    <row r="56" spans="1:10">
      <c r="A56" s="299"/>
      <c r="B56" s="237"/>
      <c r="D56" s="374"/>
      <c r="E56" s="211"/>
      <c r="F56" s="58"/>
      <c r="G56" s="58"/>
      <c r="H56" s="58"/>
    </row>
    <row r="57" spans="1:10">
      <c r="A57" s="299" t="s">
        <v>616</v>
      </c>
      <c r="B57" s="237" t="s">
        <v>332</v>
      </c>
      <c r="D57" s="374"/>
      <c r="E57" s="211"/>
      <c r="F57" s="58"/>
      <c r="G57" s="58"/>
      <c r="H57" s="58"/>
    </row>
    <row r="58" spans="1:10">
      <c r="A58" s="299"/>
      <c r="B58" s="237" t="s">
        <v>333</v>
      </c>
      <c r="D58" s="374"/>
      <c r="E58" s="211"/>
      <c r="F58" s="58"/>
      <c r="G58" s="58"/>
      <c r="H58" s="58"/>
    </row>
    <row r="59" spans="1:10">
      <c r="A59" s="299"/>
      <c r="B59" s="237" t="s">
        <v>334</v>
      </c>
      <c r="C59" s="371" t="s">
        <v>18</v>
      </c>
      <c r="D59" s="374">
        <v>8</v>
      </c>
      <c r="E59" s="210"/>
      <c r="F59" s="72">
        <f>+E59*D59</f>
        <v>0</v>
      </c>
      <c r="G59" s="425">
        <f>+E59*'B.Skupna rekapitulacija'!$C$9</f>
        <v>0</v>
      </c>
      <c r="H59" s="425">
        <f>+G59*D59</f>
        <v>0</v>
      </c>
      <c r="I59" s="427">
        <f>+E59*(1-'B.Skupna rekapitulacija'!$C$9)</f>
        <v>0</v>
      </c>
      <c r="J59" s="426">
        <f>+I59*D59</f>
        <v>0</v>
      </c>
    </row>
    <row r="60" spans="1:10">
      <c r="A60" s="299"/>
      <c r="B60" s="237"/>
      <c r="D60" s="374"/>
      <c r="E60" s="211"/>
      <c r="F60" s="58"/>
      <c r="G60" s="58"/>
      <c r="H60" s="58"/>
    </row>
    <row r="61" spans="1:10">
      <c r="A61" s="299" t="s">
        <v>999</v>
      </c>
      <c r="B61" s="237" t="s">
        <v>991</v>
      </c>
      <c r="D61" s="374"/>
      <c r="E61" s="211"/>
      <c r="F61" s="58"/>
      <c r="G61" s="58"/>
      <c r="H61" s="58"/>
    </row>
    <row r="62" spans="1:10">
      <c r="A62" s="299"/>
      <c r="B62" s="237" t="s">
        <v>300</v>
      </c>
      <c r="C62" s="371" t="s">
        <v>18</v>
      </c>
      <c r="D62" s="374">
        <v>61.150000000000006</v>
      </c>
      <c r="E62" s="210"/>
      <c r="F62" s="72">
        <f>+E62*D62</f>
        <v>0</v>
      </c>
      <c r="G62" s="425">
        <f>+E62*'B.Skupna rekapitulacija'!$C$9</f>
        <v>0</v>
      </c>
      <c r="H62" s="425">
        <f>+G62*D62</f>
        <v>0</v>
      </c>
      <c r="I62" s="427">
        <f>+E62*(1-'B.Skupna rekapitulacija'!$C$9)</f>
        <v>0</v>
      </c>
      <c r="J62" s="426">
        <f>+I62*D62</f>
        <v>0</v>
      </c>
    </row>
    <row r="63" spans="1:10">
      <c r="A63" s="299"/>
      <c r="B63" s="237"/>
      <c r="D63" s="374"/>
      <c r="E63" s="211"/>
      <c r="F63" s="58"/>
      <c r="G63" s="58"/>
      <c r="H63" s="58"/>
    </row>
    <row r="64" spans="1:10">
      <c r="A64" s="299" t="s">
        <v>1000</v>
      </c>
      <c r="B64" s="237" t="s">
        <v>992</v>
      </c>
      <c r="D64" s="374"/>
      <c r="E64" s="211"/>
      <c r="F64" s="58"/>
      <c r="G64" s="58"/>
      <c r="H64" s="58"/>
    </row>
    <row r="65" spans="1:10" ht="30">
      <c r="A65" s="299"/>
      <c r="B65" s="237" t="s">
        <v>993</v>
      </c>
      <c r="C65" s="371" t="s">
        <v>18</v>
      </c>
      <c r="D65" s="374">
        <v>6.24</v>
      </c>
      <c r="E65" s="210"/>
      <c r="F65" s="72">
        <f>+E65*D65</f>
        <v>0</v>
      </c>
      <c r="G65" s="425">
        <f>+E65*'B.Skupna rekapitulacija'!$C$9</f>
        <v>0</v>
      </c>
      <c r="H65" s="425">
        <f>+G65*D65</f>
        <v>0</v>
      </c>
      <c r="I65" s="427">
        <f>+E65*(1-'B.Skupna rekapitulacija'!$C$9)</f>
        <v>0</v>
      </c>
      <c r="J65" s="426">
        <f>+I65*D65</f>
        <v>0</v>
      </c>
    </row>
    <row r="66" spans="1:10">
      <c r="A66" s="299" t="s">
        <v>1001</v>
      </c>
      <c r="B66" s="237" t="s">
        <v>994</v>
      </c>
      <c r="D66" s="374"/>
      <c r="E66" s="211"/>
      <c r="F66" s="58"/>
      <c r="G66" s="58"/>
      <c r="H66" s="58"/>
    </row>
    <row r="67" spans="1:10">
      <c r="A67" s="299"/>
      <c r="B67" s="237" t="s">
        <v>995</v>
      </c>
      <c r="D67" s="374"/>
      <c r="E67" s="211"/>
      <c r="F67" s="58"/>
      <c r="G67" s="58"/>
      <c r="H67" s="58"/>
    </row>
    <row r="68" spans="1:10">
      <c r="A68" s="299"/>
      <c r="B68" s="237" t="s">
        <v>996</v>
      </c>
      <c r="D68" s="374"/>
      <c r="E68" s="211"/>
      <c r="F68" s="58"/>
      <c r="G68" s="58"/>
      <c r="H68" s="58"/>
    </row>
    <row r="69" spans="1:10">
      <c r="A69" s="299"/>
      <c r="B69" s="237" t="s">
        <v>997</v>
      </c>
      <c r="D69" s="374"/>
      <c r="E69" s="211"/>
      <c r="F69" s="58"/>
      <c r="G69" s="58"/>
      <c r="H69" s="58"/>
    </row>
    <row r="70" spans="1:10">
      <c r="A70" s="299"/>
      <c r="B70" s="237" t="s">
        <v>998</v>
      </c>
      <c r="C70" s="371" t="s">
        <v>16</v>
      </c>
      <c r="D70" s="374">
        <v>500</v>
      </c>
      <c r="E70" s="210"/>
      <c r="F70" s="72">
        <f>+E70*D70</f>
        <v>0</v>
      </c>
      <c r="G70" s="425">
        <f>+E70*'B.Skupna rekapitulacija'!$C$9</f>
        <v>0</v>
      </c>
      <c r="H70" s="425">
        <f>+G70*D70</f>
        <v>0</v>
      </c>
      <c r="I70" s="427">
        <f>+E70*(1-'B.Skupna rekapitulacija'!$C$9)</f>
        <v>0</v>
      </c>
      <c r="J70" s="426">
        <f>+I70*D70</f>
        <v>0</v>
      </c>
    </row>
    <row r="71" spans="1:10">
      <c r="A71" s="299"/>
      <c r="B71" s="237"/>
      <c r="C71" s="338"/>
      <c r="D71" s="374"/>
      <c r="E71" s="211"/>
      <c r="F71" s="29"/>
      <c r="G71" s="29"/>
      <c r="H71" s="29"/>
    </row>
    <row r="72" spans="1:10" s="147" customFormat="1" ht="19.5" thickBot="1">
      <c r="A72" s="201" t="s">
        <v>1489</v>
      </c>
      <c r="B72" s="140" t="s">
        <v>249</v>
      </c>
      <c r="C72" s="141"/>
      <c r="D72" s="372"/>
      <c r="E72" s="146"/>
      <c r="F72" s="146">
        <f>SUM(F36:F71)</f>
        <v>0</v>
      </c>
      <c r="G72" s="150"/>
      <c r="H72" s="146">
        <f>SUM(H36:H71)</f>
        <v>0</v>
      </c>
      <c r="I72" s="146"/>
      <c r="J72" s="146">
        <f>SUM(J36:J71)</f>
        <v>0</v>
      </c>
    </row>
    <row r="73" spans="1:10" ht="15.75" thickTop="1">
      <c r="A73" s="194"/>
      <c r="B73" s="53"/>
      <c r="C73" s="52"/>
      <c r="D73" s="373"/>
      <c r="E73" s="40"/>
    </row>
    <row r="74" spans="1:10">
      <c r="A74" s="194"/>
      <c r="B74" s="53"/>
      <c r="C74" s="52"/>
      <c r="D74" s="373"/>
      <c r="E74" s="40"/>
    </row>
    <row r="75" spans="1:10">
      <c r="A75" s="194"/>
      <c r="B75" s="53"/>
      <c r="C75" s="52"/>
      <c r="D75" s="373"/>
      <c r="E75" s="40"/>
    </row>
    <row r="76" spans="1:10">
      <c r="A76" s="194"/>
      <c r="B76" s="53"/>
      <c r="C76" s="52"/>
      <c r="D76" s="373"/>
      <c r="E76" s="40"/>
    </row>
    <row r="77" spans="1:10">
      <c r="A77" s="194"/>
      <c r="B77" s="53"/>
      <c r="C77" s="52"/>
      <c r="D77" s="373"/>
      <c r="E77" s="40"/>
    </row>
    <row r="78" spans="1:10">
      <c r="A78" s="194"/>
      <c r="B78" s="53"/>
      <c r="C78" s="52"/>
      <c r="D78" s="373"/>
      <c r="E78" s="40"/>
    </row>
    <row r="79" spans="1:10">
      <c r="A79" s="194"/>
      <c r="B79" s="53"/>
      <c r="C79" s="52"/>
      <c r="D79" s="373"/>
      <c r="E79" s="40"/>
    </row>
    <row r="80" spans="1:10">
      <c r="A80" s="194"/>
      <c r="B80" s="53"/>
      <c r="C80" s="52"/>
      <c r="D80" s="373"/>
      <c r="E80" s="40"/>
    </row>
    <row r="81" spans="1:5">
      <c r="A81" s="194"/>
      <c r="B81" s="53"/>
      <c r="C81" s="52"/>
      <c r="D81" s="373"/>
      <c r="E81" s="40"/>
    </row>
    <row r="82" spans="1:5">
      <c r="A82" s="194"/>
      <c r="B82" s="53"/>
      <c r="C82" s="52"/>
      <c r="D82" s="373"/>
      <c r="E82" s="40"/>
    </row>
    <row r="83" spans="1:5">
      <c r="A83" s="194"/>
      <c r="B83" s="53"/>
      <c r="C83" s="52"/>
      <c r="D83" s="373"/>
      <c r="E83" s="40"/>
    </row>
    <row r="84" spans="1:5">
      <c r="A84" s="194"/>
      <c r="B84" s="53"/>
      <c r="C84" s="52"/>
      <c r="D84" s="373"/>
      <c r="E84" s="40"/>
    </row>
    <row r="85" spans="1:5">
      <c r="A85" s="194"/>
      <c r="B85" s="53"/>
      <c r="C85" s="52"/>
      <c r="D85" s="373"/>
      <c r="E85" s="40"/>
    </row>
    <row r="86" spans="1:5">
      <c r="A86" s="194"/>
      <c r="B86" s="53"/>
      <c r="C86" s="52"/>
      <c r="D86" s="373"/>
      <c r="E86" s="40"/>
    </row>
    <row r="87" spans="1:5">
      <c r="A87" s="194"/>
      <c r="B87" s="53"/>
      <c r="C87" s="52"/>
      <c r="D87" s="373"/>
      <c r="E87" s="40"/>
    </row>
    <row r="88" spans="1:5">
      <c r="A88" s="194"/>
      <c r="B88" s="53"/>
      <c r="C88" s="52"/>
      <c r="D88" s="373"/>
      <c r="E88" s="40"/>
    </row>
    <row r="89" spans="1:5">
      <c r="A89" s="194"/>
      <c r="B89" s="53"/>
      <c r="C89" s="52"/>
      <c r="D89" s="373"/>
      <c r="E89" s="40"/>
    </row>
    <row r="90" spans="1:5">
      <c r="A90" s="194"/>
      <c r="B90" s="53"/>
      <c r="C90" s="52"/>
      <c r="D90" s="373"/>
      <c r="E90" s="40"/>
    </row>
    <row r="91" spans="1:5">
      <c r="A91" s="194"/>
      <c r="B91" s="53"/>
      <c r="C91" s="52"/>
      <c r="D91" s="373"/>
      <c r="E91" s="40"/>
    </row>
    <row r="92" spans="1:5">
      <c r="A92" s="194"/>
      <c r="B92" s="53"/>
      <c r="C92" s="52"/>
      <c r="D92" s="373"/>
      <c r="E92" s="40"/>
    </row>
    <row r="93" spans="1:5">
      <c r="A93" s="194"/>
      <c r="B93" s="53"/>
      <c r="C93" s="52"/>
      <c r="D93" s="373"/>
      <c r="E93" s="40"/>
    </row>
    <row r="94" spans="1:5">
      <c r="A94" s="194"/>
      <c r="B94" s="53"/>
      <c r="C94" s="52"/>
      <c r="D94" s="373"/>
      <c r="E94" s="40"/>
    </row>
    <row r="95" spans="1:5">
      <c r="A95" s="194"/>
      <c r="B95" s="53"/>
      <c r="C95" s="52"/>
      <c r="D95" s="373"/>
      <c r="E95" s="40"/>
    </row>
    <row r="96" spans="1:5">
      <c r="A96" s="194"/>
      <c r="B96" s="53"/>
      <c r="C96" s="52"/>
      <c r="D96" s="373"/>
      <c r="E96" s="40"/>
    </row>
    <row r="97" spans="1:5">
      <c r="A97" s="194"/>
      <c r="B97" s="53"/>
      <c r="C97" s="52"/>
      <c r="D97" s="373"/>
      <c r="E97" s="40"/>
    </row>
    <row r="98" spans="1:5">
      <c r="A98" s="194"/>
      <c r="B98" s="53"/>
      <c r="C98" s="52"/>
      <c r="D98" s="373"/>
      <c r="E98" s="40"/>
    </row>
    <row r="99" spans="1:5">
      <c r="A99" s="194"/>
      <c r="B99" s="53"/>
      <c r="C99" s="52"/>
      <c r="D99" s="373"/>
      <c r="E99" s="40"/>
    </row>
    <row r="100" spans="1:5">
      <c r="A100" s="194"/>
      <c r="B100" s="53"/>
      <c r="C100" s="52"/>
      <c r="D100" s="373"/>
      <c r="E100" s="40"/>
    </row>
    <row r="101" spans="1:5">
      <c r="A101" s="194"/>
      <c r="B101" s="53"/>
      <c r="C101" s="52"/>
      <c r="D101" s="373"/>
      <c r="E101" s="40"/>
    </row>
    <row r="102" spans="1:5">
      <c r="A102" s="194"/>
      <c r="B102" s="53"/>
      <c r="C102" s="52"/>
      <c r="D102" s="373"/>
      <c r="E102" s="40"/>
    </row>
    <row r="103" spans="1:5">
      <c r="A103" s="194"/>
      <c r="B103" s="53"/>
      <c r="C103" s="52"/>
      <c r="D103" s="373"/>
      <c r="E103" s="40"/>
    </row>
    <row r="104" spans="1:5">
      <c r="A104" s="194"/>
      <c r="B104" s="53"/>
      <c r="C104" s="52"/>
      <c r="D104" s="373"/>
      <c r="E104" s="40"/>
    </row>
    <row r="105" spans="1:5">
      <c r="A105" s="194"/>
      <c r="B105" s="53"/>
      <c r="C105" s="52"/>
      <c r="D105" s="373"/>
      <c r="E105" s="40"/>
    </row>
    <row r="106" spans="1:5">
      <c r="A106" s="194"/>
      <c r="B106" s="53"/>
      <c r="C106" s="52"/>
      <c r="D106" s="373"/>
      <c r="E106" s="40"/>
    </row>
    <row r="107" spans="1:5">
      <c r="A107" s="194"/>
      <c r="B107" s="53"/>
      <c r="C107" s="52"/>
      <c r="D107" s="373"/>
      <c r="E107" s="40"/>
    </row>
    <row r="108" spans="1:5">
      <c r="A108" s="194"/>
      <c r="B108" s="53"/>
      <c r="C108" s="52"/>
      <c r="D108" s="373"/>
      <c r="E108" s="40"/>
    </row>
    <row r="109" spans="1:5">
      <c r="A109" s="194"/>
      <c r="B109" s="53"/>
      <c r="C109" s="52"/>
      <c r="D109" s="373"/>
      <c r="E109" s="40"/>
    </row>
    <row r="110" spans="1:5">
      <c r="A110" s="194"/>
      <c r="B110" s="53"/>
      <c r="C110" s="52"/>
      <c r="D110" s="373"/>
      <c r="E110" s="40"/>
    </row>
    <row r="111" spans="1:5">
      <c r="A111" s="194"/>
      <c r="B111" s="53"/>
      <c r="C111" s="52"/>
      <c r="D111" s="373"/>
      <c r="E111" s="40"/>
    </row>
    <row r="112" spans="1:5">
      <c r="A112" s="194"/>
      <c r="B112" s="53"/>
      <c r="C112" s="52"/>
      <c r="D112" s="373"/>
      <c r="E112" s="40"/>
    </row>
    <row r="113" spans="1:5">
      <c r="A113" s="194"/>
      <c r="B113" s="53"/>
      <c r="C113" s="52"/>
      <c r="D113" s="373"/>
      <c r="E113" s="40"/>
    </row>
    <row r="114" spans="1:5">
      <c r="A114" s="194"/>
      <c r="B114" s="53"/>
      <c r="C114" s="52"/>
      <c r="D114" s="373"/>
      <c r="E114" s="40"/>
    </row>
    <row r="115" spans="1:5">
      <c r="A115" s="194"/>
      <c r="B115" s="53"/>
      <c r="C115" s="52"/>
      <c r="D115" s="373"/>
      <c r="E115" s="40"/>
    </row>
    <row r="116" spans="1:5">
      <c r="A116" s="194"/>
      <c r="B116" s="53"/>
      <c r="C116" s="52"/>
      <c r="D116" s="373"/>
      <c r="E116" s="40"/>
    </row>
    <row r="117" spans="1:5">
      <c r="A117" s="194"/>
      <c r="B117" s="53"/>
      <c r="C117" s="52"/>
      <c r="D117" s="373"/>
      <c r="E117" s="40"/>
    </row>
    <row r="118" spans="1:5">
      <c r="A118" s="194"/>
      <c r="B118" s="53"/>
      <c r="C118" s="52"/>
      <c r="D118" s="373"/>
      <c r="E118" s="40"/>
    </row>
    <row r="119" spans="1:5">
      <c r="A119" s="194"/>
      <c r="B119" s="53"/>
      <c r="C119" s="52"/>
      <c r="D119" s="373"/>
      <c r="E119" s="40"/>
    </row>
    <row r="120" spans="1:5">
      <c r="A120" s="194"/>
      <c r="B120" s="53"/>
      <c r="C120" s="52"/>
      <c r="D120" s="373"/>
      <c r="E120" s="40"/>
    </row>
    <row r="121" spans="1:5">
      <c r="A121" s="194"/>
      <c r="B121" s="53"/>
      <c r="C121" s="52"/>
      <c r="D121" s="373"/>
      <c r="E121" s="40"/>
    </row>
    <row r="122" spans="1:5">
      <c r="A122" s="194"/>
      <c r="B122" s="53"/>
      <c r="C122" s="52"/>
      <c r="D122" s="373"/>
      <c r="E122" s="40"/>
    </row>
    <row r="123" spans="1:5">
      <c r="A123" s="194"/>
      <c r="B123" s="53"/>
      <c r="C123" s="52"/>
      <c r="D123" s="373"/>
      <c r="E123" s="40"/>
    </row>
    <row r="124" spans="1:5">
      <c r="A124" s="194"/>
      <c r="B124" s="53"/>
      <c r="C124" s="52"/>
      <c r="D124" s="373"/>
      <c r="E124" s="40"/>
    </row>
    <row r="125" spans="1:5">
      <c r="A125" s="194"/>
      <c r="B125" s="53"/>
      <c r="C125" s="52"/>
      <c r="D125" s="373"/>
      <c r="E125" s="40"/>
    </row>
    <row r="126" spans="1:5">
      <c r="A126" s="194"/>
      <c r="B126" s="53"/>
      <c r="C126" s="52"/>
      <c r="D126" s="373"/>
      <c r="E126" s="40"/>
    </row>
    <row r="127" spans="1:5">
      <c r="A127" s="194"/>
      <c r="B127" s="53"/>
      <c r="C127" s="52"/>
      <c r="D127" s="373"/>
      <c r="E127" s="40"/>
    </row>
    <row r="128" spans="1:5">
      <c r="A128" s="194"/>
      <c r="B128" s="53"/>
      <c r="C128" s="52"/>
      <c r="D128" s="373"/>
      <c r="E128" s="40"/>
    </row>
    <row r="129" spans="1:5">
      <c r="A129" s="194"/>
      <c r="B129" s="53"/>
      <c r="C129" s="52"/>
      <c r="D129" s="373"/>
      <c r="E129" s="40"/>
    </row>
    <row r="130" spans="1:5">
      <c r="A130" s="194"/>
      <c r="B130" s="53"/>
      <c r="C130" s="52"/>
      <c r="D130" s="373"/>
      <c r="E130" s="40"/>
    </row>
    <row r="131" spans="1:5">
      <c r="A131" s="194"/>
      <c r="B131" s="53"/>
      <c r="C131" s="52"/>
      <c r="D131" s="373"/>
      <c r="E131" s="40"/>
    </row>
    <row r="132" spans="1:5">
      <c r="A132" s="194"/>
      <c r="B132" s="53"/>
      <c r="C132" s="52"/>
      <c r="D132" s="373"/>
      <c r="E132" s="40"/>
    </row>
    <row r="133" spans="1:5">
      <c r="A133" s="194"/>
    </row>
  </sheetData>
  <sheetProtection algorithmName="SHA-512" hashValue="Ca3uRbCALXw2CgtCIqgXL5sr6xGzqEeCGuUDYoNihy2AcuyMm0GjBkVfpx24C0ditV4kiAIKbPLTDNaqwbHtRQ==" saltValue="f+4plb+g7HjIPTt28k2A9g==" spinCount="100000" sheet="1" objects="1" scenarios="1"/>
  <pageMargins left="0.59055118110236227" right="0.19685039370078741" top="0.74803149606299213" bottom="0.74803149606299213" header="0.31496062992125984" footer="0.31496062992125984"/>
  <pageSetup scale="75" firstPageNumber="14" fitToHeight="0" orientation="landscape" useFirstPageNumber="1" r:id="rId1"/>
  <headerFooter>
    <oddHeader>&amp;L&amp;9ENERGETSKA SANACIJA OBJEKTA VRTEC VRHOVCI ENOTA VRHOVCI, PRI KATERI SE UPOŠTEVAJO OKOLJSKI VIDIKI</oddHeader>
    <oddFooter>&amp;L&amp;A&amp;R&amp;P</oddFooter>
  </headerFooter>
  <rowBreaks count="1" manualBreakCount="1">
    <brk id="3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J194"/>
  <sheetViews>
    <sheetView showZeros="0" zoomScaleNormal="100" workbookViewId="0">
      <selection activeCell="F135" sqref="F135"/>
    </sheetView>
  </sheetViews>
  <sheetFormatPr defaultColWidth="9.42578125" defaultRowHeight="15"/>
  <cols>
    <col min="1" max="1" width="9.5703125" style="198" customWidth="1"/>
    <col min="2" max="2" width="45.5703125" style="29" customWidth="1"/>
    <col min="3" max="3" width="6" style="70" bestFit="1" customWidth="1"/>
    <col min="4" max="4" width="6.5703125" style="70" customWidth="1"/>
    <col min="5" max="5" width="12.85546875" style="59" bestFit="1" customWidth="1"/>
    <col min="6" max="6" width="18.140625" style="363" bestFit="1" customWidth="1"/>
    <col min="7" max="7" width="16.42578125" style="50" bestFit="1" customWidth="1"/>
    <col min="8" max="8" width="18" style="50" bestFit="1" customWidth="1"/>
    <col min="9" max="9" width="22.5703125" style="29" bestFit="1" customWidth="1"/>
    <col min="10" max="10" width="18" style="29" bestFit="1" customWidth="1"/>
    <col min="11" max="16384" width="9.42578125" style="29"/>
  </cols>
  <sheetData>
    <row r="1" spans="1:10" s="147" customFormat="1" ht="18.75">
      <c r="A1" s="265" t="s">
        <v>1488</v>
      </c>
      <c r="B1" s="74" t="s">
        <v>6</v>
      </c>
      <c r="C1" s="273"/>
      <c r="D1" s="273"/>
      <c r="E1" s="274"/>
      <c r="F1" s="358"/>
      <c r="G1" s="275"/>
      <c r="H1" s="275"/>
      <c r="I1" s="275"/>
      <c r="J1" s="275"/>
    </row>
    <row r="3" spans="1:10" s="147" customFormat="1" ht="18.75">
      <c r="A3" s="271" t="s">
        <v>1490</v>
      </c>
      <c r="B3" s="266" t="s">
        <v>9</v>
      </c>
      <c r="C3" s="267"/>
      <c r="D3" s="267"/>
      <c r="E3" s="269"/>
      <c r="F3" s="359"/>
      <c r="G3" s="266"/>
      <c r="H3" s="266"/>
      <c r="I3" s="266"/>
      <c r="J3" s="266"/>
    </row>
    <row r="4" spans="1:10" s="290" customFormat="1" ht="18.75">
      <c r="A4" s="287"/>
      <c r="B4" s="288"/>
      <c r="C4" s="295"/>
      <c r="D4" s="295"/>
      <c r="E4" s="296"/>
      <c r="F4" s="360"/>
      <c r="G4" s="288"/>
      <c r="H4" s="288"/>
    </row>
    <row r="5" spans="1:10" s="290" customFormat="1" ht="18.75">
      <c r="A5" s="291"/>
      <c r="B5" s="292" t="s">
        <v>126</v>
      </c>
      <c r="C5" s="295"/>
      <c r="D5" s="295"/>
      <c r="E5" s="296"/>
      <c r="F5" s="360"/>
      <c r="G5" s="288"/>
      <c r="H5" s="288"/>
    </row>
    <row r="6" spans="1:10" s="290" customFormat="1" ht="18.75">
      <c r="A6" s="291"/>
      <c r="B6" s="292" t="s">
        <v>335</v>
      </c>
      <c r="C6" s="295"/>
      <c r="D6" s="295"/>
      <c r="E6" s="296"/>
      <c r="F6" s="360"/>
      <c r="G6" s="288"/>
      <c r="H6" s="288"/>
    </row>
    <row r="7" spans="1:10" s="290" customFormat="1" ht="18.75">
      <c r="A7" s="291"/>
      <c r="B7" s="292" t="s">
        <v>336</v>
      </c>
      <c r="C7" s="295"/>
      <c r="D7" s="295"/>
      <c r="E7" s="296"/>
      <c r="F7" s="360"/>
      <c r="G7" s="288"/>
      <c r="H7" s="288"/>
    </row>
    <row r="8" spans="1:10" s="290" customFormat="1" ht="18.75">
      <c r="A8" s="291"/>
      <c r="B8" s="292" t="s">
        <v>181</v>
      </c>
      <c r="C8" s="295"/>
      <c r="D8" s="295"/>
      <c r="E8" s="296"/>
      <c r="F8" s="360"/>
      <c r="G8" s="288"/>
      <c r="H8" s="288"/>
    </row>
    <row r="9" spans="1:10" s="290" customFormat="1" ht="18.75">
      <c r="A9" s="291" t="s">
        <v>237</v>
      </c>
      <c r="B9" s="292" t="s">
        <v>263</v>
      </c>
      <c r="C9" s="295"/>
      <c r="D9" s="295"/>
      <c r="E9" s="296"/>
      <c r="F9" s="360"/>
      <c r="G9" s="288"/>
      <c r="H9" s="288"/>
    </row>
    <row r="10" spans="1:10" s="290" customFormat="1" ht="18.75">
      <c r="A10" s="291" t="s">
        <v>237</v>
      </c>
      <c r="B10" s="292" t="s">
        <v>337</v>
      </c>
      <c r="C10" s="295"/>
      <c r="D10" s="295"/>
      <c r="E10" s="296"/>
      <c r="F10" s="360"/>
      <c r="G10" s="288"/>
      <c r="H10" s="288"/>
    </row>
    <row r="11" spans="1:10" s="290" customFormat="1" ht="18.75">
      <c r="A11" s="291" t="s">
        <v>237</v>
      </c>
      <c r="B11" s="292" t="s">
        <v>338</v>
      </c>
      <c r="C11" s="295"/>
      <c r="D11" s="295"/>
      <c r="E11" s="296"/>
      <c r="F11" s="360"/>
      <c r="G11" s="288"/>
      <c r="H11" s="288"/>
    </row>
    <row r="12" spans="1:10" s="290" customFormat="1" ht="18.75">
      <c r="A12" s="291" t="s">
        <v>237</v>
      </c>
      <c r="B12" s="292" t="s">
        <v>339</v>
      </c>
      <c r="C12" s="295"/>
      <c r="D12" s="295"/>
      <c r="E12" s="296"/>
      <c r="F12" s="360"/>
      <c r="G12" s="288"/>
      <c r="H12" s="288"/>
    </row>
    <row r="13" spans="1:10" s="290" customFormat="1" ht="18.75">
      <c r="A13" s="291"/>
      <c r="B13" s="292" t="s">
        <v>340</v>
      </c>
      <c r="C13" s="295"/>
      <c r="D13" s="295"/>
      <c r="E13" s="296"/>
      <c r="F13" s="360"/>
      <c r="G13" s="288"/>
      <c r="H13" s="288"/>
    </row>
    <row r="14" spans="1:10" s="290" customFormat="1" ht="18.75">
      <c r="A14" s="291"/>
      <c r="B14" s="292" t="s">
        <v>341</v>
      </c>
      <c r="C14" s="295"/>
      <c r="D14" s="295"/>
      <c r="E14" s="296"/>
      <c r="F14" s="360"/>
      <c r="G14" s="288"/>
      <c r="H14" s="288"/>
    </row>
    <row r="15" spans="1:10" s="290" customFormat="1" ht="18.75">
      <c r="A15" s="291"/>
      <c r="B15" s="292" t="s">
        <v>342</v>
      </c>
      <c r="C15" s="295"/>
      <c r="D15" s="295"/>
      <c r="E15" s="296"/>
      <c r="F15" s="360"/>
      <c r="G15" s="288"/>
      <c r="H15" s="288"/>
    </row>
    <row r="16" spans="1:10" s="290" customFormat="1" ht="18.75">
      <c r="A16" s="291"/>
      <c r="B16" s="292" t="s">
        <v>343</v>
      </c>
      <c r="C16" s="295"/>
      <c r="D16" s="295"/>
      <c r="E16" s="296"/>
      <c r="F16" s="360"/>
      <c r="G16" s="288"/>
      <c r="H16" s="288"/>
    </row>
    <row r="17" spans="1:10" s="290" customFormat="1" ht="18.75">
      <c r="A17" s="291"/>
      <c r="B17" s="292" t="s">
        <v>344</v>
      </c>
      <c r="C17" s="295"/>
      <c r="D17" s="295"/>
      <c r="E17" s="296"/>
      <c r="F17" s="360"/>
      <c r="G17" s="288"/>
      <c r="H17" s="288"/>
    </row>
    <row r="18" spans="1:10" s="290" customFormat="1" ht="18.75">
      <c r="A18" s="291"/>
      <c r="B18" s="292" t="s">
        <v>345</v>
      </c>
      <c r="C18" s="295"/>
      <c r="D18" s="295"/>
      <c r="E18" s="296"/>
      <c r="F18" s="360"/>
      <c r="G18" s="288"/>
      <c r="H18" s="288"/>
    </row>
    <row r="19" spans="1:10" s="290" customFormat="1" ht="18.75">
      <c r="A19" s="291" t="s">
        <v>237</v>
      </c>
      <c r="B19" s="292" t="s">
        <v>346</v>
      </c>
      <c r="C19" s="295"/>
      <c r="D19" s="295"/>
      <c r="E19" s="296"/>
      <c r="F19" s="360"/>
      <c r="G19" s="288"/>
      <c r="H19" s="288"/>
    </row>
    <row r="20" spans="1:10" s="290" customFormat="1" ht="18.75">
      <c r="A20" s="291" t="s">
        <v>237</v>
      </c>
      <c r="B20" s="292" t="s">
        <v>347</v>
      </c>
      <c r="C20" s="295"/>
      <c r="D20" s="295"/>
      <c r="E20" s="296"/>
      <c r="F20" s="360"/>
      <c r="G20" s="288"/>
      <c r="H20" s="288"/>
    </row>
    <row r="21" spans="1:10" s="290" customFormat="1" ht="18.75">
      <c r="A21" s="291" t="s">
        <v>237</v>
      </c>
      <c r="B21" s="292" t="s">
        <v>348</v>
      </c>
      <c r="C21" s="295"/>
      <c r="D21" s="295"/>
      <c r="E21" s="296"/>
      <c r="F21" s="360"/>
      <c r="G21" s="288"/>
      <c r="H21" s="288"/>
    </row>
    <row r="22" spans="1:10" s="290" customFormat="1" ht="18.75">
      <c r="A22" s="291" t="s">
        <v>237</v>
      </c>
      <c r="B22" s="292" t="s">
        <v>349</v>
      </c>
      <c r="C22" s="295"/>
      <c r="D22" s="295"/>
      <c r="E22" s="296"/>
      <c r="F22" s="360"/>
      <c r="G22" s="288"/>
      <c r="H22" s="288"/>
    </row>
    <row r="23" spans="1:10" s="290" customFormat="1" ht="18.75">
      <c r="A23" s="291" t="s">
        <v>237</v>
      </c>
      <c r="B23" s="292" t="s">
        <v>350</v>
      </c>
      <c r="C23" s="295"/>
      <c r="D23" s="295"/>
      <c r="E23" s="296"/>
      <c r="F23" s="360"/>
      <c r="G23" s="288"/>
      <c r="H23" s="288"/>
    </row>
    <row r="24" spans="1:10" s="290" customFormat="1" ht="18.75">
      <c r="A24" s="291" t="s">
        <v>237</v>
      </c>
      <c r="B24" s="292" t="s">
        <v>351</v>
      </c>
      <c r="C24" s="295"/>
      <c r="D24" s="295"/>
      <c r="E24" s="296"/>
      <c r="F24" s="360"/>
      <c r="G24" s="288"/>
      <c r="H24" s="288"/>
    </row>
    <row r="25" spans="1:10" s="290" customFormat="1" ht="18.75">
      <c r="A25" s="291"/>
      <c r="B25" s="292" t="s">
        <v>352</v>
      </c>
      <c r="C25" s="295"/>
      <c r="D25" s="295"/>
      <c r="E25" s="296"/>
      <c r="F25" s="360"/>
      <c r="G25" s="288"/>
      <c r="H25" s="288"/>
    </row>
    <row r="26" spans="1:10" ht="15.75" customHeight="1">
      <c r="B26" s="60"/>
      <c r="C26" s="66"/>
      <c r="D26" s="66"/>
      <c r="E26" s="61"/>
      <c r="F26" s="361"/>
    </row>
    <row r="27" spans="1:10" s="39" customFormat="1" ht="12.75">
      <c r="A27" s="422" t="s">
        <v>1514</v>
      </c>
      <c r="B27" s="36" t="s">
        <v>17</v>
      </c>
      <c r="C27" s="37" t="s">
        <v>1515</v>
      </c>
      <c r="D27" s="37" t="s">
        <v>1516</v>
      </c>
      <c r="E27" s="423" t="s">
        <v>1517</v>
      </c>
      <c r="F27" s="38" t="s">
        <v>1518</v>
      </c>
      <c r="G27" s="38" t="s">
        <v>1519</v>
      </c>
      <c r="H27" s="38" t="s">
        <v>1520</v>
      </c>
      <c r="I27" s="424" t="s">
        <v>1521</v>
      </c>
      <c r="J27" s="35" t="s">
        <v>41</v>
      </c>
    </row>
    <row r="28" spans="1:10" s="47" customFormat="1" ht="20.100000000000001" customHeight="1">
      <c r="A28" s="202"/>
      <c r="B28" s="44"/>
      <c r="C28" s="375"/>
      <c r="D28" s="376"/>
      <c r="E28" s="206"/>
      <c r="F28" s="362"/>
      <c r="G28" s="46"/>
      <c r="H28" s="46"/>
    </row>
    <row r="29" spans="1:10" s="22" customFormat="1">
      <c r="A29" s="298" t="s">
        <v>617</v>
      </c>
      <c r="B29" s="238" t="s">
        <v>1002</v>
      </c>
      <c r="C29" s="334"/>
      <c r="D29" s="348"/>
      <c r="E29" s="20"/>
      <c r="F29" s="434"/>
      <c r="G29" s="435"/>
      <c r="H29" s="436"/>
    </row>
    <row r="30" spans="1:10" s="22" customFormat="1">
      <c r="A30" s="298"/>
      <c r="B30" s="238" t="s">
        <v>1003</v>
      </c>
      <c r="C30" s="334"/>
      <c r="D30" s="348"/>
      <c r="E30" s="20"/>
      <c r="F30" s="434"/>
      <c r="G30" s="435"/>
      <c r="H30" s="436"/>
    </row>
    <row r="31" spans="1:10" s="22" customFormat="1">
      <c r="A31" s="298" t="s">
        <v>237</v>
      </c>
      <c r="B31" s="238" t="s">
        <v>1004</v>
      </c>
      <c r="C31" s="334"/>
      <c r="D31" s="348"/>
      <c r="E31" s="20"/>
      <c r="F31" s="434"/>
      <c r="G31" s="435"/>
      <c r="H31" s="436"/>
    </row>
    <row r="32" spans="1:10" s="22" customFormat="1">
      <c r="A32" s="298"/>
      <c r="B32" s="238" t="s">
        <v>1005</v>
      </c>
      <c r="C32" s="334"/>
      <c r="D32" s="348"/>
      <c r="E32" s="20"/>
      <c r="F32" s="434"/>
      <c r="G32" s="435"/>
      <c r="H32" s="436"/>
    </row>
    <row r="33" spans="1:10" s="22" customFormat="1">
      <c r="A33" s="298"/>
      <c r="B33" s="238" t="s">
        <v>1006</v>
      </c>
      <c r="C33" s="334"/>
      <c r="D33" s="348"/>
      <c r="E33" s="20"/>
      <c r="F33" s="434"/>
      <c r="G33" s="435"/>
      <c r="H33" s="436"/>
    </row>
    <row r="34" spans="1:10" s="22" customFormat="1">
      <c r="A34" s="298" t="s">
        <v>237</v>
      </c>
      <c r="B34" s="238" t="s">
        <v>1007</v>
      </c>
      <c r="C34" s="334"/>
      <c r="D34" s="348"/>
      <c r="E34" s="20"/>
      <c r="F34" s="434"/>
      <c r="G34" s="435"/>
      <c r="H34" s="436"/>
    </row>
    <row r="35" spans="1:10" s="22" customFormat="1">
      <c r="A35" s="298"/>
      <c r="B35" s="238" t="s">
        <v>1008</v>
      </c>
      <c r="C35" s="239" t="s">
        <v>16</v>
      </c>
      <c r="D35" s="333">
        <v>2472.3000000000002</v>
      </c>
      <c r="E35" s="210"/>
      <c r="F35" s="72">
        <f>+E35*D35</f>
        <v>0</v>
      </c>
      <c r="G35" s="425">
        <f>+E35*'B.Skupna rekapitulacija'!$C$9</f>
        <v>0</v>
      </c>
      <c r="H35" s="425">
        <f>+G35*D35</f>
        <v>0</v>
      </c>
      <c r="I35" s="427">
        <f>+E35*(1-'B.Skupna rekapitulacija'!$C$9)</f>
        <v>0</v>
      </c>
      <c r="J35" s="426">
        <f>+I35*D35</f>
        <v>0</v>
      </c>
    </row>
    <row r="36" spans="1:10" s="22" customFormat="1">
      <c r="A36" s="298"/>
      <c r="B36" s="238"/>
      <c r="C36" s="119"/>
      <c r="D36" s="333"/>
      <c r="E36" s="20"/>
      <c r="F36" s="434"/>
      <c r="G36" s="435"/>
      <c r="H36" s="436"/>
    </row>
    <row r="37" spans="1:10" s="22" customFormat="1">
      <c r="A37" s="298" t="s">
        <v>618</v>
      </c>
      <c r="B37" s="238" t="s">
        <v>1009</v>
      </c>
      <c r="C37" s="119"/>
      <c r="D37" s="333"/>
      <c r="E37" s="20"/>
      <c r="F37" s="434"/>
      <c r="G37" s="435"/>
      <c r="H37" s="436"/>
    </row>
    <row r="38" spans="1:10" s="22" customFormat="1">
      <c r="A38" s="298"/>
      <c r="B38" s="238" t="s">
        <v>1010</v>
      </c>
      <c r="C38" s="119"/>
      <c r="D38" s="333"/>
      <c r="E38" s="20"/>
      <c r="F38" s="434"/>
      <c r="G38" s="435"/>
      <c r="H38" s="436"/>
    </row>
    <row r="39" spans="1:10" s="22" customFormat="1">
      <c r="A39" s="298"/>
      <c r="B39" s="238" t="s">
        <v>1011</v>
      </c>
      <c r="C39" s="239" t="s">
        <v>15</v>
      </c>
      <c r="D39" s="333">
        <v>45</v>
      </c>
      <c r="E39" s="210"/>
      <c r="F39" s="72">
        <f>+E39*D39</f>
        <v>0</v>
      </c>
      <c r="G39" s="425">
        <f>+E39*'B.Skupna rekapitulacija'!$C$9</f>
        <v>0</v>
      </c>
      <c r="H39" s="425">
        <f>+G39*D39</f>
        <v>0</v>
      </c>
      <c r="I39" s="427">
        <f>+E39*(1-'B.Skupna rekapitulacija'!$C$9)</f>
        <v>0</v>
      </c>
      <c r="J39" s="426">
        <f>+I39*D39</f>
        <v>0</v>
      </c>
    </row>
    <row r="40" spans="1:10" s="22" customFormat="1">
      <c r="A40" s="298"/>
      <c r="B40" s="238"/>
      <c r="C40" s="119"/>
      <c r="D40" s="333"/>
      <c r="E40" s="20"/>
      <c r="F40" s="434"/>
      <c r="G40" s="435"/>
      <c r="H40" s="436"/>
    </row>
    <row r="41" spans="1:10" s="22" customFormat="1">
      <c r="A41" s="298" t="s">
        <v>619</v>
      </c>
      <c r="B41" s="238" t="s">
        <v>1012</v>
      </c>
      <c r="C41" s="119"/>
      <c r="D41" s="333"/>
      <c r="E41" s="20"/>
      <c r="F41" s="434"/>
      <c r="G41" s="435"/>
      <c r="H41" s="436"/>
    </row>
    <row r="42" spans="1:10" s="22" customFormat="1">
      <c r="A42" s="298" t="s">
        <v>237</v>
      </c>
      <c r="B42" s="238" t="s">
        <v>358</v>
      </c>
      <c r="C42" s="119"/>
      <c r="D42" s="333"/>
      <c r="E42" s="20"/>
      <c r="F42" s="434"/>
      <c r="G42" s="435"/>
      <c r="H42" s="436"/>
    </row>
    <row r="43" spans="1:10" s="22" customFormat="1">
      <c r="A43" s="298" t="s">
        <v>237</v>
      </c>
      <c r="B43" s="238" t="s">
        <v>1013</v>
      </c>
      <c r="C43" s="119"/>
      <c r="D43" s="333"/>
      <c r="E43" s="20"/>
      <c r="F43" s="434"/>
      <c r="G43" s="435"/>
      <c r="H43" s="436"/>
    </row>
    <row r="44" spans="1:10" s="22" customFormat="1" ht="30">
      <c r="A44" s="298" t="s">
        <v>237</v>
      </c>
      <c r="B44" s="238" t="s">
        <v>359</v>
      </c>
      <c r="C44" s="119"/>
      <c r="D44" s="333"/>
      <c r="E44" s="20"/>
      <c r="F44" s="434"/>
      <c r="G44" s="435"/>
      <c r="H44" s="436"/>
    </row>
    <row r="45" spans="1:10" s="22" customFormat="1">
      <c r="A45" s="298" t="s">
        <v>237</v>
      </c>
      <c r="B45" s="238" t="s">
        <v>360</v>
      </c>
      <c r="C45" s="239" t="s">
        <v>16</v>
      </c>
      <c r="D45" s="333">
        <v>411.48</v>
      </c>
      <c r="E45" s="210"/>
      <c r="F45" s="72">
        <f>+E45*D45</f>
        <v>0</v>
      </c>
      <c r="G45" s="425">
        <f>+E45*'B.Skupna rekapitulacija'!$C$9</f>
        <v>0</v>
      </c>
      <c r="H45" s="425">
        <f>+G45*D45</f>
        <v>0</v>
      </c>
      <c r="I45" s="427">
        <f>+E45*(1-'B.Skupna rekapitulacija'!$C$9)</f>
        <v>0</v>
      </c>
      <c r="J45" s="426">
        <f>+I45*D45</f>
        <v>0</v>
      </c>
    </row>
    <row r="46" spans="1:10" s="22" customFormat="1">
      <c r="A46" s="298"/>
      <c r="B46" s="238"/>
      <c r="C46" s="119"/>
      <c r="D46" s="333"/>
      <c r="E46" s="20"/>
      <c r="F46" s="434"/>
      <c r="G46" s="435"/>
      <c r="H46" s="436"/>
    </row>
    <row r="47" spans="1:10" s="22" customFormat="1">
      <c r="A47" s="298" t="s">
        <v>620</v>
      </c>
      <c r="B47" s="238" t="s">
        <v>1014</v>
      </c>
      <c r="C47" s="119"/>
      <c r="D47" s="333"/>
      <c r="E47" s="20"/>
      <c r="F47" s="434"/>
      <c r="G47" s="435"/>
      <c r="H47" s="436"/>
    </row>
    <row r="48" spans="1:10" s="22" customFormat="1" ht="45">
      <c r="A48" s="298"/>
      <c r="B48" s="238" t="s">
        <v>1062</v>
      </c>
      <c r="C48" s="239" t="s">
        <v>16</v>
      </c>
      <c r="D48" s="333">
        <v>385.88</v>
      </c>
      <c r="E48" s="210"/>
      <c r="F48" s="72">
        <f>+E48*D48</f>
        <v>0</v>
      </c>
      <c r="G48" s="425">
        <f>+E48*'B.Skupna rekapitulacija'!$C$9</f>
        <v>0</v>
      </c>
      <c r="H48" s="425">
        <f>+G48*D48</f>
        <v>0</v>
      </c>
      <c r="I48" s="427">
        <f>+E48*(1-'B.Skupna rekapitulacija'!$C$9)</f>
        <v>0</v>
      </c>
      <c r="J48" s="426">
        <f>+I48*D48</f>
        <v>0</v>
      </c>
    </row>
    <row r="49" spans="1:10" s="22" customFormat="1">
      <c r="A49" s="298"/>
      <c r="B49" s="238"/>
      <c r="C49" s="119"/>
      <c r="D49" s="333"/>
      <c r="E49" s="20"/>
      <c r="F49" s="434"/>
      <c r="G49" s="435"/>
      <c r="H49" s="436"/>
    </row>
    <row r="50" spans="1:10" s="22" customFormat="1" ht="30">
      <c r="A50" s="298" t="s">
        <v>621</v>
      </c>
      <c r="B50" s="238" t="s">
        <v>355</v>
      </c>
      <c r="C50" s="119"/>
      <c r="D50" s="333"/>
      <c r="E50" s="20"/>
      <c r="F50" s="434"/>
      <c r="G50" s="435"/>
      <c r="H50" s="436"/>
    </row>
    <row r="51" spans="1:10" s="22" customFormat="1">
      <c r="A51" s="298"/>
      <c r="B51" s="238" t="s">
        <v>356</v>
      </c>
      <c r="C51" s="239" t="s">
        <v>19</v>
      </c>
      <c r="D51" s="333">
        <v>65.5</v>
      </c>
      <c r="E51" s="210"/>
      <c r="F51" s="72">
        <f>+E51*D51</f>
        <v>0</v>
      </c>
      <c r="G51" s="425">
        <f>+E51*'B.Skupna rekapitulacija'!$C$9</f>
        <v>0</v>
      </c>
      <c r="H51" s="425">
        <f>+G51*D51</f>
        <v>0</v>
      </c>
      <c r="I51" s="427">
        <f>+E51*(1-'B.Skupna rekapitulacija'!$C$9)</f>
        <v>0</v>
      </c>
      <c r="J51" s="426">
        <f>+I51*D51</f>
        <v>0</v>
      </c>
    </row>
    <row r="52" spans="1:10" s="22" customFormat="1">
      <c r="A52" s="298"/>
      <c r="B52" s="238"/>
      <c r="C52" s="119"/>
      <c r="D52" s="333"/>
      <c r="E52" s="20"/>
      <c r="F52" s="434"/>
      <c r="G52" s="435"/>
      <c r="H52" s="436"/>
    </row>
    <row r="53" spans="1:10" s="22" customFormat="1">
      <c r="A53" s="298" t="s">
        <v>622</v>
      </c>
      <c r="B53" s="238" t="s">
        <v>357</v>
      </c>
      <c r="C53" s="119"/>
      <c r="D53" s="333"/>
      <c r="E53" s="20"/>
      <c r="F53" s="434"/>
      <c r="G53" s="435"/>
      <c r="H53" s="436"/>
    </row>
    <row r="54" spans="1:10" s="22" customFormat="1">
      <c r="A54" s="298"/>
      <c r="B54" s="238" t="s">
        <v>1015</v>
      </c>
      <c r="C54" s="119"/>
      <c r="D54" s="333"/>
      <c r="E54" s="20"/>
      <c r="F54" s="434"/>
      <c r="G54" s="435"/>
      <c r="H54" s="436"/>
    </row>
    <row r="55" spans="1:10" s="22" customFormat="1">
      <c r="A55" s="298"/>
      <c r="B55" s="238" t="s">
        <v>1016</v>
      </c>
      <c r="C55" s="239" t="s">
        <v>16</v>
      </c>
      <c r="D55" s="333">
        <v>68.84</v>
      </c>
      <c r="E55" s="210"/>
      <c r="F55" s="72">
        <f>+E55*D55</f>
        <v>0</v>
      </c>
      <c r="G55" s="425">
        <f>+E55*'B.Skupna rekapitulacija'!$C$9</f>
        <v>0</v>
      </c>
      <c r="H55" s="425">
        <f>+G55*D55</f>
        <v>0</v>
      </c>
      <c r="I55" s="427">
        <f>+E55*(1-'B.Skupna rekapitulacija'!$C$9)</f>
        <v>0</v>
      </c>
      <c r="J55" s="426">
        <f>+I55*D55</f>
        <v>0</v>
      </c>
    </row>
    <row r="56" spans="1:10" s="22" customFormat="1">
      <c r="A56" s="298"/>
      <c r="B56" s="238"/>
      <c r="C56" s="119"/>
      <c r="D56" s="333"/>
      <c r="E56" s="20"/>
      <c r="F56" s="434"/>
      <c r="G56" s="435"/>
      <c r="H56" s="436"/>
    </row>
    <row r="57" spans="1:10" s="22" customFormat="1">
      <c r="A57" s="298" t="s">
        <v>623</v>
      </c>
      <c r="B57" s="238" t="s">
        <v>1017</v>
      </c>
      <c r="C57" s="119"/>
      <c r="D57" s="333"/>
      <c r="E57" s="20"/>
      <c r="F57" s="434"/>
      <c r="G57" s="435"/>
      <c r="H57" s="436"/>
    </row>
    <row r="58" spans="1:10" s="22" customFormat="1">
      <c r="A58" s="298"/>
      <c r="B58" s="238" t="s">
        <v>1018</v>
      </c>
      <c r="C58" s="119"/>
      <c r="D58" s="333"/>
      <c r="E58" s="20"/>
      <c r="F58" s="434"/>
      <c r="G58" s="435"/>
      <c r="H58" s="436"/>
    </row>
    <row r="59" spans="1:10" s="22" customFormat="1">
      <c r="A59" s="298" t="s">
        <v>237</v>
      </c>
      <c r="B59" s="238" t="s">
        <v>1019</v>
      </c>
      <c r="C59" s="119"/>
      <c r="D59" s="333"/>
      <c r="E59" s="20"/>
      <c r="F59" s="434"/>
      <c r="G59" s="435"/>
      <c r="H59" s="436"/>
    </row>
    <row r="60" spans="1:10" s="22" customFormat="1" ht="30">
      <c r="A60" s="298"/>
      <c r="B60" s="238" t="s">
        <v>1020</v>
      </c>
      <c r="C60" s="119"/>
      <c r="D60" s="333"/>
      <c r="E60" s="20"/>
      <c r="F60" s="434"/>
      <c r="G60" s="435"/>
      <c r="H60" s="436"/>
    </row>
    <row r="61" spans="1:10" s="22" customFormat="1">
      <c r="A61" s="298"/>
      <c r="B61" s="238" t="s">
        <v>1021</v>
      </c>
      <c r="C61" s="119"/>
      <c r="D61" s="333"/>
      <c r="E61" s="20"/>
      <c r="F61" s="434"/>
      <c r="G61" s="435"/>
      <c r="H61" s="436"/>
    </row>
    <row r="62" spans="1:10" s="22" customFormat="1">
      <c r="A62" s="298" t="s">
        <v>237</v>
      </c>
      <c r="B62" s="238" t="s">
        <v>1022</v>
      </c>
      <c r="C62" s="119"/>
      <c r="D62" s="333"/>
      <c r="E62" s="20"/>
      <c r="F62" s="434"/>
      <c r="G62" s="435"/>
      <c r="H62" s="436"/>
    </row>
    <row r="63" spans="1:10" s="22" customFormat="1">
      <c r="A63" s="298"/>
      <c r="B63" s="238" t="s">
        <v>1023</v>
      </c>
      <c r="C63" s="119"/>
      <c r="D63" s="333"/>
      <c r="E63" s="20"/>
      <c r="F63" s="434"/>
      <c r="G63" s="435"/>
      <c r="H63" s="436"/>
    </row>
    <row r="64" spans="1:10" s="22" customFormat="1">
      <c r="A64" s="298" t="s">
        <v>237</v>
      </c>
      <c r="B64" s="238" t="s">
        <v>1024</v>
      </c>
      <c r="C64" s="119"/>
      <c r="D64" s="333"/>
      <c r="E64" s="20"/>
      <c r="F64" s="434"/>
      <c r="G64" s="435"/>
      <c r="H64" s="436"/>
    </row>
    <row r="65" spans="1:10" s="22" customFormat="1">
      <c r="A65" s="298" t="s">
        <v>237</v>
      </c>
      <c r="B65" s="238" t="s">
        <v>1025</v>
      </c>
      <c r="C65" s="119"/>
      <c r="D65" s="333"/>
      <c r="E65" s="20"/>
      <c r="F65" s="434"/>
      <c r="G65" s="435"/>
      <c r="H65" s="436"/>
    </row>
    <row r="66" spans="1:10" s="22" customFormat="1">
      <c r="A66" s="298" t="s">
        <v>237</v>
      </c>
      <c r="B66" s="238" t="s">
        <v>1026</v>
      </c>
      <c r="C66" s="239" t="s">
        <v>16</v>
      </c>
      <c r="D66" s="333">
        <v>385.88</v>
      </c>
      <c r="E66" s="210"/>
      <c r="F66" s="72">
        <f>+E66*D66</f>
        <v>0</v>
      </c>
      <c r="G66" s="425">
        <f>+E66*'B.Skupna rekapitulacija'!$C$9</f>
        <v>0</v>
      </c>
      <c r="H66" s="425">
        <f>+G66*D66</f>
        <v>0</v>
      </c>
      <c r="I66" s="427">
        <f>+E66*(1-'B.Skupna rekapitulacija'!$C$9)</f>
        <v>0</v>
      </c>
      <c r="J66" s="426">
        <f>+I66*D66</f>
        <v>0</v>
      </c>
    </row>
    <row r="67" spans="1:10" s="22" customFormat="1">
      <c r="A67" s="298"/>
      <c r="B67" s="238"/>
      <c r="C67" s="119"/>
      <c r="D67" s="333"/>
      <c r="E67" s="20"/>
      <c r="F67" s="434"/>
      <c r="G67" s="435"/>
      <c r="H67" s="436"/>
    </row>
    <row r="68" spans="1:10" s="22" customFormat="1">
      <c r="A68" s="298" t="s">
        <v>624</v>
      </c>
      <c r="B68" s="238" t="s">
        <v>1027</v>
      </c>
      <c r="C68" s="119"/>
      <c r="D68" s="333"/>
      <c r="E68" s="20"/>
      <c r="F68" s="434"/>
      <c r="G68" s="435"/>
      <c r="H68" s="436"/>
    </row>
    <row r="69" spans="1:10" s="22" customFormat="1">
      <c r="A69" s="298"/>
      <c r="B69" s="238" t="s">
        <v>1028</v>
      </c>
      <c r="C69" s="239" t="s">
        <v>15</v>
      </c>
      <c r="D69" s="333">
        <v>3</v>
      </c>
      <c r="E69" s="210"/>
      <c r="F69" s="72">
        <f>+E69*D69</f>
        <v>0</v>
      </c>
      <c r="G69" s="425">
        <f>+E69*'B.Skupna rekapitulacija'!$C$9</f>
        <v>0</v>
      </c>
      <c r="H69" s="425">
        <f>+G69*D69</f>
        <v>0</v>
      </c>
      <c r="I69" s="427">
        <f>+E69*(1-'B.Skupna rekapitulacija'!$C$9)</f>
        <v>0</v>
      </c>
      <c r="J69" s="426">
        <f>+I69*D69</f>
        <v>0</v>
      </c>
    </row>
    <row r="70" spans="1:10" s="22" customFormat="1">
      <c r="A70" s="298"/>
      <c r="B70" s="238"/>
      <c r="C70" s="119"/>
      <c r="D70" s="333"/>
      <c r="E70" s="20"/>
      <c r="F70" s="434"/>
      <c r="G70" s="435"/>
      <c r="H70" s="436"/>
    </row>
    <row r="71" spans="1:10" s="22" customFormat="1">
      <c r="A71" s="298" t="s">
        <v>625</v>
      </c>
      <c r="B71" s="238" t="s">
        <v>1029</v>
      </c>
      <c r="C71" s="119"/>
      <c r="D71" s="333"/>
      <c r="E71" s="20"/>
      <c r="F71" s="434"/>
      <c r="G71" s="435"/>
      <c r="H71" s="436"/>
    </row>
    <row r="72" spans="1:10" s="22" customFormat="1">
      <c r="A72" s="298"/>
      <c r="B72" s="238" t="s">
        <v>1030</v>
      </c>
      <c r="C72" s="119"/>
      <c r="D72" s="333"/>
      <c r="E72" s="20"/>
      <c r="F72" s="434"/>
      <c r="G72" s="435"/>
      <c r="H72" s="436"/>
    </row>
    <row r="73" spans="1:10" s="22" customFormat="1">
      <c r="A73" s="298"/>
      <c r="B73" s="238" t="s">
        <v>1031</v>
      </c>
      <c r="C73" s="239" t="s">
        <v>16</v>
      </c>
      <c r="D73" s="333">
        <v>34.67</v>
      </c>
      <c r="E73" s="210"/>
      <c r="F73" s="72">
        <f>+E73*D73</f>
        <v>0</v>
      </c>
      <c r="G73" s="425">
        <f>+E73*'B.Skupna rekapitulacija'!$C$9</f>
        <v>0</v>
      </c>
      <c r="H73" s="425">
        <f>+G73*D73</f>
        <v>0</v>
      </c>
      <c r="I73" s="427">
        <f>+E73*(1-'B.Skupna rekapitulacija'!$C$9)</f>
        <v>0</v>
      </c>
      <c r="J73" s="426">
        <f>+I73*D73</f>
        <v>0</v>
      </c>
    </row>
    <row r="74" spans="1:10" s="22" customFormat="1">
      <c r="A74" s="298"/>
      <c r="B74" s="238"/>
      <c r="C74" s="119"/>
      <c r="D74" s="333"/>
      <c r="E74" s="20"/>
      <c r="F74" s="434"/>
      <c r="G74" s="435"/>
      <c r="H74" s="436"/>
    </row>
    <row r="75" spans="1:10" s="22" customFormat="1">
      <c r="A75" s="298" t="s">
        <v>626</v>
      </c>
      <c r="B75" s="238" t="s">
        <v>1032</v>
      </c>
      <c r="C75" s="119"/>
      <c r="D75" s="333"/>
      <c r="E75" s="20"/>
      <c r="F75" s="434"/>
      <c r="G75" s="435"/>
      <c r="H75" s="436"/>
    </row>
    <row r="76" spans="1:10" s="22" customFormat="1">
      <c r="A76" s="298"/>
      <c r="B76" s="238" t="s">
        <v>1033</v>
      </c>
      <c r="C76" s="119"/>
      <c r="D76" s="333"/>
      <c r="E76" s="20"/>
      <c r="F76" s="434"/>
      <c r="G76" s="435"/>
      <c r="H76" s="436"/>
    </row>
    <row r="77" spans="1:10" s="22" customFormat="1">
      <c r="A77" s="298"/>
      <c r="B77" s="238" t="s">
        <v>1034</v>
      </c>
      <c r="C77" s="239" t="s">
        <v>14</v>
      </c>
      <c r="D77" s="333">
        <v>1</v>
      </c>
      <c r="E77" s="210"/>
      <c r="F77" s="72">
        <f>+E77*D77</f>
        <v>0</v>
      </c>
      <c r="G77" s="425">
        <f>+E77*'B.Skupna rekapitulacija'!$C$9</f>
        <v>0</v>
      </c>
      <c r="H77" s="425">
        <f>+G77*D77</f>
        <v>0</v>
      </c>
      <c r="I77" s="427">
        <f>+E77*(1-'B.Skupna rekapitulacija'!$C$9)</f>
        <v>0</v>
      </c>
      <c r="J77" s="426">
        <f>+I77*D77</f>
        <v>0</v>
      </c>
    </row>
    <row r="78" spans="1:10" s="22" customFormat="1">
      <c r="A78" s="298"/>
      <c r="B78" s="238"/>
      <c r="C78" s="119"/>
      <c r="D78" s="333"/>
      <c r="E78" s="20"/>
      <c r="F78" s="434"/>
      <c r="G78" s="435"/>
      <c r="H78" s="436"/>
    </row>
    <row r="79" spans="1:10" s="22" customFormat="1" ht="30">
      <c r="A79" s="298" t="s">
        <v>627</v>
      </c>
      <c r="B79" s="238" t="s">
        <v>1035</v>
      </c>
      <c r="C79" s="119"/>
      <c r="D79" s="333"/>
      <c r="E79" s="20"/>
      <c r="F79" s="434"/>
      <c r="G79" s="435"/>
      <c r="H79" s="436"/>
    </row>
    <row r="80" spans="1:10" s="22" customFormat="1">
      <c r="A80" s="298"/>
      <c r="B80" s="238" t="s">
        <v>1036</v>
      </c>
      <c r="C80" s="239" t="s">
        <v>19</v>
      </c>
      <c r="D80" s="333">
        <v>30</v>
      </c>
      <c r="E80" s="210"/>
      <c r="F80" s="72">
        <f>+E80*D80</f>
        <v>0</v>
      </c>
      <c r="G80" s="425">
        <f>+E80*'B.Skupna rekapitulacija'!$C$9</f>
        <v>0</v>
      </c>
      <c r="H80" s="425">
        <f>+G80*D80</f>
        <v>0</v>
      </c>
      <c r="I80" s="427">
        <f>+E80*(1-'B.Skupna rekapitulacija'!$C$9)</f>
        <v>0</v>
      </c>
      <c r="J80" s="426">
        <f>+I80*D80</f>
        <v>0</v>
      </c>
    </row>
    <row r="81" spans="1:10" s="22" customFormat="1">
      <c r="A81" s="298"/>
      <c r="B81" s="238"/>
      <c r="C81" s="119"/>
      <c r="D81" s="333"/>
      <c r="E81" s="20"/>
      <c r="F81" s="434"/>
      <c r="G81" s="435"/>
      <c r="H81" s="436"/>
    </row>
    <row r="82" spans="1:10" s="22" customFormat="1" ht="30">
      <c r="A82" s="298" t="s">
        <v>628</v>
      </c>
      <c r="B82" s="238" t="s">
        <v>1037</v>
      </c>
      <c r="C82" s="119"/>
      <c r="D82" s="333"/>
      <c r="E82" s="20"/>
      <c r="F82" s="434"/>
      <c r="G82" s="435"/>
      <c r="H82" s="436"/>
    </row>
    <row r="83" spans="1:10" s="22" customFormat="1">
      <c r="A83" s="298"/>
      <c r="B83" s="238" t="s">
        <v>1038</v>
      </c>
      <c r="C83" s="239" t="s">
        <v>15</v>
      </c>
      <c r="D83" s="333">
        <v>6</v>
      </c>
      <c r="E83" s="210"/>
      <c r="F83" s="72">
        <f>+E83*D83</f>
        <v>0</v>
      </c>
      <c r="G83" s="425">
        <f>+E83*'B.Skupna rekapitulacija'!$C$9</f>
        <v>0</v>
      </c>
      <c r="H83" s="425">
        <f>+G83*D83</f>
        <v>0</v>
      </c>
      <c r="I83" s="427">
        <f>+E83*(1-'B.Skupna rekapitulacija'!$C$9)</f>
        <v>0</v>
      </c>
      <c r="J83" s="426">
        <f>+I83*D83</f>
        <v>0</v>
      </c>
    </row>
    <row r="84" spans="1:10" s="22" customFormat="1">
      <c r="A84" s="298"/>
      <c r="B84" s="238"/>
      <c r="C84" s="119"/>
      <c r="D84" s="333"/>
      <c r="E84" s="20"/>
      <c r="F84" s="434"/>
      <c r="G84" s="435"/>
      <c r="H84" s="436"/>
    </row>
    <row r="85" spans="1:10" s="22" customFormat="1">
      <c r="A85" s="298" t="s">
        <v>671</v>
      </c>
      <c r="B85" s="238" t="s">
        <v>1039</v>
      </c>
      <c r="C85" s="119"/>
      <c r="D85" s="333"/>
      <c r="E85" s="20"/>
      <c r="F85" s="434"/>
      <c r="G85" s="435"/>
      <c r="H85" s="436"/>
    </row>
    <row r="86" spans="1:10" s="22" customFormat="1">
      <c r="A86" s="298"/>
      <c r="B86" s="238" t="s">
        <v>1040</v>
      </c>
      <c r="C86" s="119"/>
      <c r="D86" s="333"/>
      <c r="E86" s="20"/>
      <c r="F86" s="434"/>
      <c r="G86" s="435"/>
      <c r="H86" s="436"/>
    </row>
    <row r="87" spans="1:10" s="22" customFormat="1" ht="15" customHeight="1">
      <c r="A87" s="298"/>
      <c r="B87" s="238" t="s">
        <v>1041</v>
      </c>
      <c r="C87" s="119"/>
      <c r="D87" s="333"/>
      <c r="E87" s="20"/>
      <c r="F87" s="434"/>
      <c r="G87" s="435"/>
      <c r="H87" s="436"/>
    </row>
    <row r="88" spans="1:10" s="22" customFormat="1" ht="30">
      <c r="A88" s="298"/>
      <c r="B88" s="238" t="s">
        <v>1042</v>
      </c>
      <c r="C88" s="119"/>
      <c r="D88" s="333"/>
      <c r="E88" s="20"/>
      <c r="F88" s="434"/>
      <c r="G88" s="435"/>
      <c r="H88" s="436"/>
    </row>
    <row r="89" spans="1:10" s="22" customFormat="1">
      <c r="A89" s="298"/>
      <c r="B89" s="238" t="s">
        <v>1043</v>
      </c>
      <c r="C89" s="119"/>
      <c r="D89" s="333"/>
      <c r="E89" s="20"/>
      <c r="F89" s="434"/>
      <c r="G89" s="435"/>
      <c r="H89" s="436"/>
    </row>
    <row r="90" spans="1:10" s="22" customFormat="1">
      <c r="A90" s="298" t="s">
        <v>237</v>
      </c>
      <c r="B90" s="238" t="s">
        <v>1044</v>
      </c>
      <c r="C90" s="119"/>
      <c r="D90" s="333"/>
      <c r="E90" s="20"/>
      <c r="F90" s="434"/>
      <c r="G90" s="435"/>
      <c r="H90" s="436"/>
    </row>
    <row r="91" spans="1:10" s="22" customFormat="1">
      <c r="A91" s="298" t="s">
        <v>237</v>
      </c>
      <c r="B91" s="238" t="s">
        <v>1045</v>
      </c>
      <c r="C91" s="119"/>
      <c r="D91" s="333"/>
      <c r="E91" s="20"/>
      <c r="F91" s="434"/>
      <c r="G91" s="435"/>
      <c r="H91" s="436"/>
    </row>
    <row r="92" spans="1:10" s="22" customFormat="1" ht="30">
      <c r="A92" s="298" t="s">
        <v>237</v>
      </c>
      <c r="B92" s="238" t="s">
        <v>353</v>
      </c>
      <c r="C92" s="119"/>
      <c r="D92" s="333"/>
      <c r="E92" s="20"/>
      <c r="F92" s="434"/>
      <c r="G92" s="435"/>
      <c r="H92" s="436"/>
    </row>
    <row r="93" spans="1:10" s="22" customFormat="1">
      <c r="A93" s="298"/>
      <c r="B93" s="238" t="s">
        <v>354</v>
      </c>
      <c r="C93" s="119"/>
      <c r="D93" s="333"/>
      <c r="E93" s="20"/>
      <c r="F93" s="434"/>
      <c r="G93" s="435"/>
      <c r="H93" s="436"/>
    </row>
    <row r="94" spans="1:10" s="22" customFormat="1" ht="15" customHeight="1">
      <c r="A94" s="298" t="s">
        <v>237</v>
      </c>
      <c r="B94" s="238" t="s">
        <v>1046</v>
      </c>
      <c r="C94" s="119"/>
      <c r="D94" s="333"/>
      <c r="E94" s="20"/>
      <c r="F94" s="434"/>
      <c r="G94" s="435"/>
      <c r="H94" s="436"/>
    </row>
    <row r="95" spans="1:10" s="22" customFormat="1">
      <c r="A95" s="298"/>
      <c r="B95" s="238" t="s">
        <v>1047</v>
      </c>
      <c r="C95" s="119"/>
      <c r="D95" s="333"/>
      <c r="E95" s="20"/>
      <c r="F95" s="434"/>
      <c r="G95" s="435"/>
      <c r="H95" s="436"/>
    </row>
    <row r="96" spans="1:10" s="22" customFormat="1">
      <c r="A96" s="298"/>
      <c r="B96" s="238" t="s">
        <v>1048</v>
      </c>
      <c r="C96" s="119"/>
      <c r="D96" s="333"/>
      <c r="E96" s="20"/>
      <c r="F96" s="434"/>
      <c r="G96" s="435"/>
      <c r="H96" s="436"/>
    </row>
    <row r="97" spans="1:10" s="22" customFormat="1" ht="30">
      <c r="A97" s="298" t="s">
        <v>237</v>
      </c>
      <c r="B97" s="238" t="s">
        <v>1049</v>
      </c>
      <c r="C97" s="239" t="s">
        <v>16</v>
      </c>
      <c r="D97" s="333">
        <v>24</v>
      </c>
      <c r="E97" s="210"/>
      <c r="F97" s="72">
        <f>+E97*D97</f>
        <v>0</v>
      </c>
      <c r="G97" s="425">
        <f>+E97*'B.Skupna rekapitulacija'!$C$9</f>
        <v>0</v>
      </c>
      <c r="H97" s="425">
        <f>+G97*D97</f>
        <v>0</v>
      </c>
      <c r="I97" s="427">
        <f>+E97*(1-'B.Skupna rekapitulacija'!$C$9)</f>
        <v>0</v>
      </c>
      <c r="J97" s="426">
        <f>+I97*D97</f>
        <v>0</v>
      </c>
    </row>
    <row r="98" spans="1:10" s="22" customFormat="1">
      <c r="A98" s="298"/>
      <c r="B98" s="238"/>
      <c r="C98" s="119"/>
      <c r="D98" s="333"/>
      <c r="E98" s="20"/>
      <c r="F98" s="434"/>
      <c r="G98" s="435"/>
      <c r="H98" s="436"/>
    </row>
    <row r="99" spans="1:10" s="22" customFormat="1" ht="30">
      <c r="A99" s="298" t="s">
        <v>672</v>
      </c>
      <c r="B99" s="238" t="s">
        <v>1050</v>
      </c>
      <c r="C99" s="119"/>
      <c r="D99" s="333"/>
      <c r="E99" s="20"/>
      <c r="F99" s="434"/>
      <c r="G99" s="435"/>
      <c r="H99" s="436"/>
    </row>
    <row r="100" spans="1:10" s="22" customFormat="1">
      <c r="A100" s="298"/>
      <c r="B100" s="238" t="s">
        <v>1051</v>
      </c>
      <c r="C100" s="119"/>
      <c r="D100" s="333"/>
      <c r="E100" s="20"/>
      <c r="F100" s="434"/>
      <c r="G100" s="435"/>
      <c r="H100" s="436"/>
    </row>
    <row r="101" spans="1:10" s="22" customFormat="1" ht="15" customHeight="1">
      <c r="A101" s="298"/>
      <c r="B101" s="238" t="s">
        <v>1052</v>
      </c>
      <c r="C101" s="119"/>
      <c r="D101" s="333"/>
      <c r="E101" s="20"/>
      <c r="F101" s="434"/>
      <c r="G101" s="435"/>
      <c r="H101" s="436"/>
    </row>
    <row r="102" spans="1:10" s="22" customFormat="1">
      <c r="A102" s="298"/>
      <c r="B102" s="238" t="s">
        <v>1053</v>
      </c>
      <c r="C102" s="119"/>
      <c r="D102" s="333"/>
      <c r="E102" s="20"/>
      <c r="F102" s="434"/>
      <c r="G102" s="435"/>
      <c r="H102" s="436"/>
    </row>
    <row r="103" spans="1:10" s="22" customFormat="1">
      <c r="A103" s="298"/>
      <c r="B103" s="238" t="s">
        <v>1054</v>
      </c>
      <c r="C103" s="239" t="s">
        <v>14</v>
      </c>
      <c r="D103" s="333">
        <v>1</v>
      </c>
      <c r="E103" s="210"/>
      <c r="F103" s="72">
        <f>+E103*D103</f>
        <v>0</v>
      </c>
      <c r="G103" s="425">
        <f>+E103*'B.Skupna rekapitulacija'!$C$9</f>
        <v>0</v>
      </c>
      <c r="H103" s="425">
        <f>+G103*D103</f>
        <v>0</v>
      </c>
      <c r="I103" s="427">
        <f>+E103*(1-'B.Skupna rekapitulacija'!$C$9)</f>
        <v>0</v>
      </c>
      <c r="J103" s="426">
        <f>+I103*D103</f>
        <v>0</v>
      </c>
    </row>
    <row r="104" spans="1:10" s="22" customFormat="1">
      <c r="A104" s="298"/>
      <c r="B104" s="238"/>
      <c r="C104" s="119"/>
      <c r="D104" s="333"/>
      <c r="E104" s="20"/>
      <c r="F104" s="434"/>
      <c r="G104" s="435"/>
      <c r="H104" s="436"/>
    </row>
    <row r="105" spans="1:10" s="22" customFormat="1">
      <c r="A105" s="298"/>
      <c r="B105" s="238" t="s">
        <v>285</v>
      </c>
      <c r="C105" s="119"/>
      <c r="D105" s="333"/>
      <c r="E105" s="20"/>
      <c r="F105" s="434"/>
      <c r="G105" s="435"/>
      <c r="H105" s="436"/>
    </row>
    <row r="106" spans="1:10" s="22" customFormat="1" ht="30">
      <c r="A106" s="298" t="s">
        <v>237</v>
      </c>
      <c r="B106" s="238" t="s">
        <v>1055</v>
      </c>
      <c r="C106" s="119"/>
      <c r="D106" s="333"/>
      <c r="E106" s="20"/>
      <c r="F106" s="434"/>
      <c r="G106" s="435"/>
      <c r="H106" s="436"/>
    </row>
    <row r="107" spans="1:10" s="22" customFormat="1">
      <c r="A107" s="298"/>
      <c r="B107" s="238" t="s">
        <v>1056</v>
      </c>
      <c r="C107" s="119"/>
      <c r="D107" s="333"/>
      <c r="E107" s="20"/>
      <c r="F107" s="434"/>
      <c r="G107" s="435"/>
      <c r="H107" s="436"/>
    </row>
    <row r="108" spans="1:10" s="22" customFormat="1" ht="15" customHeight="1">
      <c r="A108" s="298"/>
      <c r="B108" s="238" t="s">
        <v>1057</v>
      </c>
      <c r="C108" s="119"/>
      <c r="D108" s="333"/>
      <c r="E108" s="20"/>
      <c r="F108" s="434"/>
      <c r="G108" s="435"/>
      <c r="H108" s="436"/>
    </row>
    <row r="109" spans="1:10" s="22" customFormat="1" ht="30">
      <c r="A109" s="298"/>
      <c r="B109" s="238" t="s">
        <v>1058</v>
      </c>
      <c r="C109" s="119"/>
      <c r="D109" s="333"/>
      <c r="E109" s="20"/>
      <c r="F109" s="434"/>
      <c r="G109" s="435"/>
      <c r="H109" s="436"/>
    </row>
    <row r="110" spans="1:10" s="22" customFormat="1">
      <c r="A110" s="298"/>
      <c r="B110" s="238" t="s">
        <v>1059</v>
      </c>
      <c r="C110" s="119"/>
      <c r="D110" s="333"/>
      <c r="E110" s="20"/>
      <c r="F110" s="434"/>
      <c r="G110" s="435"/>
      <c r="H110" s="436"/>
    </row>
    <row r="111" spans="1:10" s="22" customFormat="1">
      <c r="A111" s="298"/>
      <c r="B111" s="238" t="s">
        <v>1060</v>
      </c>
      <c r="C111" s="119"/>
      <c r="D111" s="333"/>
      <c r="E111" s="20"/>
      <c r="F111" s="434"/>
      <c r="G111" s="435"/>
      <c r="H111" s="436"/>
    </row>
    <row r="112" spans="1:10" s="22" customFormat="1">
      <c r="A112" s="298"/>
      <c r="B112" s="238"/>
      <c r="C112" s="119"/>
      <c r="D112" s="333"/>
      <c r="E112" s="20"/>
      <c r="F112" s="434"/>
      <c r="G112" s="435"/>
      <c r="H112" s="436"/>
    </row>
    <row r="113" spans="1:10" s="22" customFormat="1">
      <c r="A113" s="298" t="s">
        <v>673</v>
      </c>
      <c r="B113" s="238" t="s">
        <v>361</v>
      </c>
      <c r="C113" s="119"/>
      <c r="D113" s="333"/>
      <c r="E113" s="20"/>
      <c r="F113" s="434"/>
      <c r="G113" s="435"/>
      <c r="H113" s="436"/>
    </row>
    <row r="114" spans="1:10" s="22" customFormat="1">
      <c r="A114" s="298" t="s">
        <v>237</v>
      </c>
      <c r="B114" s="238" t="s">
        <v>362</v>
      </c>
      <c r="C114" s="119"/>
      <c r="D114" s="333"/>
      <c r="E114" s="20"/>
      <c r="F114" s="434"/>
      <c r="G114" s="435"/>
      <c r="H114" s="436"/>
    </row>
    <row r="115" spans="1:10" s="22" customFormat="1">
      <c r="A115" s="298" t="s">
        <v>237</v>
      </c>
      <c r="B115" s="238" t="s">
        <v>363</v>
      </c>
      <c r="C115" s="119"/>
      <c r="D115" s="333"/>
      <c r="E115" s="20"/>
      <c r="F115" s="434"/>
      <c r="G115" s="435"/>
      <c r="H115" s="436"/>
    </row>
    <row r="116" spans="1:10" s="22" customFormat="1" ht="30">
      <c r="A116" s="298" t="s">
        <v>237</v>
      </c>
      <c r="B116" s="238" t="s">
        <v>364</v>
      </c>
      <c r="C116" s="119"/>
      <c r="D116" s="333"/>
      <c r="E116" s="20"/>
      <c r="F116" s="434"/>
      <c r="G116" s="435"/>
      <c r="H116" s="436"/>
    </row>
    <row r="117" spans="1:10" s="22" customFormat="1" ht="30">
      <c r="A117" s="298" t="s">
        <v>237</v>
      </c>
      <c r="B117" s="238" t="s">
        <v>365</v>
      </c>
      <c r="C117" s="119"/>
      <c r="D117" s="333"/>
      <c r="E117" s="20"/>
      <c r="F117" s="434"/>
      <c r="G117" s="435"/>
      <c r="H117" s="436"/>
    </row>
    <row r="118" spans="1:10" s="22" customFormat="1">
      <c r="A118" s="298" t="s">
        <v>237</v>
      </c>
      <c r="B118" s="238" t="s">
        <v>366</v>
      </c>
      <c r="C118" s="119"/>
      <c r="D118" s="333"/>
      <c r="E118" s="20"/>
      <c r="F118" s="434"/>
      <c r="G118" s="435"/>
      <c r="H118" s="436"/>
    </row>
    <row r="119" spans="1:10" s="22" customFormat="1">
      <c r="A119" s="298" t="s">
        <v>237</v>
      </c>
      <c r="B119" s="238" t="s">
        <v>367</v>
      </c>
      <c r="C119" s="119"/>
      <c r="D119" s="333"/>
      <c r="E119" s="20"/>
      <c r="F119" s="434"/>
      <c r="G119" s="435"/>
      <c r="H119" s="436"/>
    </row>
    <row r="120" spans="1:10" s="22" customFormat="1">
      <c r="A120" s="298" t="s">
        <v>237</v>
      </c>
      <c r="B120" s="238" t="s">
        <v>368</v>
      </c>
      <c r="C120" s="239" t="s">
        <v>14</v>
      </c>
      <c r="D120" s="333">
        <v>1</v>
      </c>
      <c r="E120" s="210"/>
      <c r="F120" s="72">
        <f>+E120*D120</f>
        <v>0</v>
      </c>
      <c r="G120" s="425">
        <f>+E120*'B.Skupna rekapitulacija'!$C$9</f>
        <v>0</v>
      </c>
      <c r="H120" s="425">
        <f>+G120*D120</f>
        <v>0</v>
      </c>
      <c r="I120" s="427">
        <f>+E120*(1-'B.Skupna rekapitulacija'!$C$9)</f>
        <v>0</v>
      </c>
      <c r="J120" s="426">
        <f>+I120*D120</f>
        <v>0</v>
      </c>
    </row>
    <row r="121" spans="1:10" s="22" customFormat="1">
      <c r="A121" s="298"/>
      <c r="B121" s="238"/>
      <c r="C121" s="119"/>
      <c r="D121" s="333"/>
      <c r="E121" s="20"/>
      <c r="F121" s="434"/>
      <c r="G121" s="435"/>
      <c r="H121" s="436"/>
    </row>
    <row r="122" spans="1:10" s="22" customFormat="1">
      <c r="A122" s="298" t="s">
        <v>1063</v>
      </c>
      <c r="B122" s="238" t="s">
        <v>369</v>
      </c>
      <c r="C122" s="119"/>
      <c r="D122" s="333"/>
      <c r="E122" s="20"/>
      <c r="F122" s="434"/>
      <c r="G122" s="435"/>
      <c r="H122" s="436"/>
    </row>
    <row r="123" spans="1:10" s="22" customFormat="1">
      <c r="A123" s="298"/>
      <c r="B123" s="238" t="s">
        <v>370</v>
      </c>
      <c r="C123" s="119"/>
      <c r="D123" s="333"/>
      <c r="E123" s="20"/>
      <c r="F123" s="434"/>
      <c r="G123" s="435"/>
      <c r="H123" s="436"/>
    </row>
    <row r="124" spans="1:10" s="22" customFormat="1">
      <c r="A124" s="298"/>
      <c r="B124" s="238" t="s">
        <v>371</v>
      </c>
      <c r="C124" s="119"/>
      <c r="D124" s="333"/>
      <c r="E124" s="20"/>
      <c r="F124" s="434"/>
      <c r="G124" s="435"/>
      <c r="H124" s="436"/>
    </row>
    <row r="125" spans="1:10" s="22" customFormat="1">
      <c r="A125" s="298"/>
      <c r="B125" s="238" t="s">
        <v>372</v>
      </c>
      <c r="C125" s="119"/>
      <c r="D125" s="333"/>
      <c r="E125" s="20"/>
      <c r="F125" s="434"/>
      <c r="G125" s="435"/>
      <c r="H125" s="436"/>
    </row>
    <row r="126" spans="1:10" s="22" customFormat="1">
      <c r="A126" s="298"/>
      <c r="B126" s="238" t="s">
        <v>373</v>
      </c>
      <c r="C126" s="119"/>
      <c r="D126" s="333"/>
      <c r="E126" s="20"/>
      <c r="F126" s="434"/>
      <c r="G126" s="435"/>
      <c r="H126" s="436"/>
    </row>
    <row r="127" spans="1:10" s="22" customFormat="1">
      <c r="A127" s="298"/>
      <c r="B127" s="238" t="s">
        <v>374</v>
      </c>
      <c r="C127" s="119"/>
      <c r="D127" s="333"/>
      <c r="E127" s="20"/>
      <c r="F127" s="434"/>
      <c r="G127" s="435"/>
      <c r="H127" s="436"/>
    </row>
    <row r="128" spans="1:10" s="22" customFormat="1">
      <c r="A128" s="298"/>
      <c r="B128" s="238" t="s">
        <v>375</v>
      </c>
      <c r="C128" s="119"/>
      <c r="D128" s="333"/>
      <c r="E128" s="20"/>
      <c r="F128" s="434"/>
      <c r="G128" s="435"/>
      <c r="H128" s="436"/>
    </row>
    <row r="129" spans="1:10" s="22" customFormat="1">
      <c r="A129" s="298"/>
      <c r="B129" s="238" t="s">
        <v>376</v>
      </c>
      <c r="C129" s="119"/>
      <c r="D129" s="334"/>
      <c r="E129" s="20"/>
      <c r="F129" s="434"/>
      <c r="G129" s="435"/>
      <c r="H129" s="436"/>
    </row>
    <row r="130" spans="1:10" s="22" customFormat="1" ht="15" customHeight="1">
      <c r="A130" s="298"/>
      <c r="B130" s="238" t="s">
        <v>1061</v>
      </c>
      <c r="C130" s="239" t="s">
        <v>940</v>
      </c>
      <c r="D130" s="377">
        <v>0.05</v>
      </c>
      <c r="E130" s="331">
        <f>SUM(F28:F120)*D130</f>
        <v>0</v>
      </c>
      <c r="F130" s="72">
        <f>+E130</f>
        <v>0</v>
      </c>
      <c r="G130" s="425">
        <f>+E130*'B.Skupna rekapitulacija'!$C$9</f>
        <v>0</v>
      </c>
      <c r="H130" s="425">
        <f>+G130</f>
        <v>0</v>
      </c>
      <c r="I130" s="427">
        <f>+E130*(1-'B.Skupna rekapitulacija'!$C$9)</f>
        <v>0</v>
      </c>
      <c r="J130" s="426">
        <f>+I130</f>
        <v>0</v>
      </c>
    </row>
    <row r="131" spans="1:10" s="24" customFormat="1">
      <c r="A131" s="298"/>
      <c r="B131" s="238"/>
      <c r="C131" s="334"/>
      <c r="D131" s="339"/>
      <c r="E131" s="62"/>
      <c r="F131" s="364"/>
      <c r="G131" s="138"/>
      <c r="H131" s="134"/>
    </row>
    <row r="132" spans="1:10" s="147" customFormat="1" ht="20.100000000000001" customHeight="1" thickBot="1">
      <c r="A132" s="201" t="s">
        <v>1490</v>
      </c>
      <c r="B132" s="140" t="s">
        <v>21</v>
      </c>
      <c r="C132" s="141"/>
      <c r="D132" s="141"/>
      <c r="E132" s="117"/>
      <c r="F132" s="117">
        <f>SUM(F28:F131)</f>
        <v>0</v>
      </c>
      <c r="G132" s="117"/>
      <c r="H132" s="117">
        <f>SUM(H28:H131)</f>
        <v>0</v>
      </c>
      <c r="I132" s="117"/>
      <c r="J132" s="117">
        <f>SUM(J28:J131)</f>
        <v>0</v>
      </c>
    </row>
    <row r="133" spans="1:10" ht="15.75" thickTop="1">
      <c r="A133" s="194"/>
      <c r="B133" s="53"/>
      <c r="C133" s="65"/>
      <c r="D133" s="65"/>
      <c r="E133" s="49"/>
    </row>
    <row r="134" spans="1:10">
      <c r="A134" s="194"/>
      <c r="B134" s="53"/>
      <c r="C134" s="65"/>
      <c r="D134" s="65"/>
      <c r="E134" s="49"/>
    </row>
    <row r="135" spans="1:10">
      <c r="A135" s="194"/>
      <c r="B135" s="53"/>
      <c r="C135" s="65"/>
      <c r="D135" s="65"/>
      <c r="E135" s="49"/>
    </row>
    <row r="136" spans="1:10">
      <c r="A136" s="194"/>
      <c r="B136" s="53"/>
      <c r="C136" s="65"/>
      <c r="D136" s="65"/>
      <c r="E136" s="49"/>
    </row>
    <row r="137" spans="1:10">
      <c r="A137" s="194"/>
      <c r="B137" s="53"/>
      <c r="C137" s="65"/>
      <c r="D137" s="65"/>
      <c r="E137" s="49"/>
    </row>
    <row r="138" spans="1:10">
      <c r="A138" s="194"/>
      <c r="B138" s="53"/>
      <c r="C138" s="65"/>
      <c r="D138" s="65"/>
      <c r="E138" s="49"/>
    </row>
    <row r="139" spans="1:10">
      <c r="A139" s="194"/>
      <c r="B139" s="53"/>
      <c r="C139" s="65"/>
      <c r="D139" s="65"/>
      <c r="E139" s="49"/>
    </row>
    <row r="140" spans="1:10">
      <c r="A140" s="194"/>
      <c r="B140" s="53"/>
      <c r="C140" s="65"/>
      <c r="D140" s="65"/>
      <c r="E140" s="49"/>
    </row>
    <row r="141" spans="1:10">
      <c r="A141" s="194"/>
      <c r="B141" s="53"/>
      <c r="C141" s="65"/>
      <c r="D141" s="65"/>
      <c r="E141" s="49"/>
    </row>
    <row r="142" spans="1:10">
      <c r="A142" s="194"/>
      <c r="B142" s="53"/>
      <c r="C142" s="65"/>
      <c r="D142" s="65"/>
      <c r="E142" s="49"/>
    </row>
    <row r="143" spans="1:10">
      <c r="A143" s="194"/>
      <c r="B143" s="53"/>
      <c r="C143" s="65"/>
      <c r="D143" s="65"/>
      <c r="E143" s="49"/>
    </row>
    <row r="144" spans="1:10">
      <c r="A144" s="194"/>
      <c r="B144" s="53"/>
      <c r="C144" s="65"/>
      <c r="D144" s="65"/>
      <c r="E144" s="49"/>
    </row>
    <row r="145" spans="1:5">
      <c r="A145" s="194"/>
      <c r="B145" s="53"/>
      <c r="C145" s="65"/>
      <c r="D145" s="65"/>
      <c r="E145" s="49"/>
    </row>
    <row r="146" spans="1:5">
      <c r="A146" s="194"/>
      <c r="B146" s="53"/>
      <c r="C146" s="65"/>
      <c r="D146" s="65"/>
      <c r="E146" s="49"/>
    </row>
    <row r="147" spans="1:5">
      <c r="A147" s="194"/>
      <c r="B147" s="53"/>
      <c r="C147" s="65"/>
      <c r="D147" s="65"/>
      <c r="E147" s="49"/>
    </row>
    <row r="148" spans="1:5">
      <c r="A148" s="194"/>
      <c r="B148" s="53"/>
      <c r="C148" s="65"/>
      <c r="D148" s="65"/>
      <c r="E148" s="49"/>
    </row>
    <row r="149" spans="1:5">
      <c r="A149" s="194"/>
      <c r="B149" s="53"/>
      <c r="C149" s="65"/>
      <c r="D149" s="65"/>
      <c r="E149" s="49"/>
    </row>
    <row r="150" spans="1:5">
      <c r="A150" s="194"/>
      <c r="B150" s="53"/>
      <c r="C150" s="65"/>
      <c r="D150" s="65"/>
      <c r="E150" s="49"/>
    </row>
    <row r="151" spans="1:5">
      <c r="A151" s="194"/>
      <c r="B151" s="53"/>
      <c r="C151" s="65"/>
      <c r="D151" s="65"/>
      <c r="E151" s="49"/>
    </row>
    <row r="152" spans="1:5">
      <c r="A152" s="194"/>
      <c r="B152" s="53"/>
      <c r="C152" s="65"/>
      <c r="D152" s="65"/>
      <c r="E152" s="49"/>
    </row>
    <row r="153" spans="1:5">
      <c r="A153" s="194"/>
      <c r="B153" s="53"/>
      <c r="C153" s="65"/>
      <c r="D153" s="65"/>
      <c r="E153" s="49"/>
    </row>
    <row r="154" spans="1:5">
      <c r="A154" s="194"/>
      <c r="B154" s="53"/>
      <c r="C154" s="65"/>
      <c r="D154" s="65"/>
      <c r="E154" s="49"/>
    </row>
    <row r="155" spans="1:5">
      <c r="A155" s="194"/>
      <c r="B155" s="53"/>
      <c r="C155" s="65"/>
      <c r="D155" s="65"/>
      <c r="E155" s="49"/>
    </row>
    <row r="156" spans="1:5">
      <c r="A156" s="194"/>
      <c r="B156" s="53"/>
      <c r="C156" s="65"/>
      <c r="D156" s="65"/>
      <c r="E156" s="49"/>
    </row>
    <row r="157" spans="1:5">
      <c r="A157" s="194"/>
      <c r="B157" s="53"/>
      <c r="C157" s="65"/>
      <c r="D157" s="65"/>
      <c r="E157" s="49"/>
    </row>
    <row r="158" spans="1:5">
      <c r="A158" s="194"/>
      <c r="B158" s="53"/>
      <c r="C158" s="65"/>
      <c r="D158" s="65"/>
      <c r="E158" s="49"/>
    </row>
    <row r="159" spans="1:5">
      <c r="A159" s="194"/>
      <c r="B159" s="53"/>
      <c r="C159" s="65"/>
      <c r="D159" s="65"/>
      <c r="E159" s="49"/>
    </row>
    <row r="160" spans="1:5">
      <c r="A160" s="194"/>
      <c r="B160" s="53"/>
      <c r="C160" s="65"/>
      <c r="D160" s="65"/>
      <c r="E160" s="49"/>
    </row>
    <row r="161" spans="1:5">
      <c r="A161" s="194"/>
      <c r="B161" s="53"/>
      <c r="C161" s="65"/>
      <c r="D161" s="65"/>
      <c r="E161" s="49"/>
    </row>
    <row r="162" spans="1:5">
      <c r="A162" s="194"/>
      <c r="B162" s="53"/>
      <c r="C162" s="65"/>
      <c r="D162" s="65"/>
      <c r="E162" s="49"/>
    </row>
    <row r="163" spans="1:5">
      <c r="A163" s="194"/>
      <c r="B163" s="53"/>
      <c r="C163" s="65"/>
      <c r="D163" s="65"/>
      <c r="E163" s="49"/>
    </row>
    <row r="164" spans="1:5">
      <c r="A164" s="194"/>
      <c r="B164" s="53"/>
      <c r="C164" s="65"/>
      <c r="D164" s="65"/>
      <c r="E164" s="49"/>
    </row>
    <row r="165" spans="1:5">
      <c r="A165" s="194"/>
      <c r="B165" s="53"/>
      <c r="C165" s="65"/>
      <c r="D165" s="65"/>
      <c r="E165" s="49"/>
    </row>
    <row r="166" spans="1:5">
      <c r="A166" s="194"/>
      <c r="B166" s="53"/>
      <c r="C166" s="65"/>
      <c r="D166" s="65"/>
      <c r="E166" s="49"/>
    </row>
    <row r="167" spans="1:5">
      <c r="A167" s="194"/>
      <c r="B167" s="53"/>
      <c r="C167" s="65"/>
      <c r="D167" s="65"/>
      <c r="E167" s="49"/>
    </row>
    <row r="168" spans="1:5">
      <c r="A168" s="194"/>
      <c r="B168" s="53"/>
      <c r="C168" s="65"/>
      <c r="D168" s="65"/>
      <c r="E168" s="49"/>
    </row>
    <row r="169" spans="1:5">
      <c r="A169" s="194"/>
      <c r="B169" s="53"/>
      <c r="C169" s="65"/>
      <c r="D169" s="65"/>
      <c r="E169" s="49"/>
    </row>
    <row r="170" spans="1:5">
      <c r="A170" s="194"/>
      <c r="B170" s="53"/>
      <c r="C170" s="65"/>
      <c r="D170" s="65"/>
      <c r="E170" s="49"/>
    </row>
    <row r="171" spans="1:5">
      <c r="A171" s="194"/>
      <c r="B171" s="53"/>
      <c r="C171" s="65"/>
      <c r="D171" s="65"/>
      <c r="E171" s="49"/>
    </row>
    <row r="172" spans="1:5">
      <c r="A172" s="194"/>
      <c r="B172" s="53"/>
      <c r="C172" s="65"/>
      <c r="D172" s="65"/>
      <c r="E172" s="49"/>
    </row>
    <row r="173" spans="1:5">
      <c r="A173" s="194"/>
      <c r="B173" s="53"/>
      <c r="C173" s="65"/>
      <c r="D173" s="65"/>
      <c r="E173" s="49"/>
    </row>
    <row r="174" spans="1:5">
      <c r="A174" s="194"/>
      <c r="B174" s="53"/>
      <c r="C174" s="65"/>
      <c r="D174" s="65"/>
      <c r="E174" s="49"/>
    </row>
    <row r="175" spans="1:5">
      <c r="A175" s="194"/>
      <c r="B175" s="53"/>
      <c r="C175" s="65"/>
      <c r="D175" s="65"/>
      <c r="E175" s="49"/>
    </row>
    <row r="176" spans="1:5">
      <c r="A176" s="194"/>
      <c r="B176" s="53"/>
      <c r="C176" s="65"/>
      <c r="D176" s="65"/>
      <c r="E176" s="49"/>
    </row>
    <row r="177" spans="1:5">
      <c r="A177" s="194"/>
      <c r="B177" s="53"/>
      <c r="C177" s="65"/>
      <c r="D177" s="65"/>
      <c r="E177" s="49"/>
    </row>
    <row r="178" spans="1:5">
      <c r="A178" s="194"/>
      <c r="B178" s="53"/>
      <c r="C178" s="65"/>
      <c r="D178" s="65"/>
      <c r="E178" s="49"/>
    </row>
    <row r="179" spans="1:5">
      <c r="A179" s="194"/>
      <c r="B179" s="53"/>
      <c r="C179" s="65"/>
      <c r="D179" s="65"/>
      <c r="E179" s="49"/>
    </row>
    <row r="180" spans="1:5">
      <c r="A180" s="194"/>
      <c r="B180" s="53"/>
      <c r="C180" s="65"/>
      <c r="D180" s="65"/>
      <c r="E180" s="49"/>
    </row>
    <row r="181" spans="1:5">
      <c r="A181" s="194"/>
      <c r="B181" s="53"/>
      <c r="C181" s="65"/>
      <c r="D181" s="65"/>
      <c r="E181" s="49"/>
    </row>
    <row r="182" spans="1:5">
      <c r="A182" s="194"/>
      <c r="B182" s="53"/>
      <c r="C182" s="65"/>
      <c r="D182" s="65"/>
      <c r="E182" s="49"/>
    </row>
    <row r="183" spans="1:5">
      <c r="A183" s="194"/>
      <c r="B183" s="53"/>
      <c r="C183" s="65"/>
      <c r="D183" s="65"/>
      <c r="E183" s="49"/>
    </row>
    <row r="184" spans="1:5">
      <c r="A184" s="194"/>
      <c r="B184" s="53"/>
      <c r="C184" s="65"/>
      <c r="D184" s="65"/>
      <c r="E184" s="49"/>
    </row>
    <row r="185" spans="1:5">
      <c r="A185" s="194"/>
      <c r="B185" s="53"/>
      <c r="C185" s="65"/>
      <c r="D185" s="65"/>
      <c r="E185" s="49"/>
    </row>
    <row r="186" spans="1:5">
      <c r="A186" s="194"/>
      <c r="B186" s="53"/>
      <c r="C186" s="65"/>
      <c r="D186" s="65"/>
      <c r="E186" s="49"/>
    </row>
    <row r="187" spans="1:5">
      <c r="A187" s="194"/>
      <c r="B187" s="53"/>
      <c r="C187" s="65"/>
      <c r="D187" s="65"/>
      <c r="E187" s="49"/>
    </row>
    <row r="188" spans="1:5">
      <c r="A188" s="194"/>
      <c r="B188" s="53"/>
      <c r="C188" s="65"/>
      <c r="D188" s="65"/>
      <c r="E188" s="49"/>
    </row>
    <row r="189" spans="1:5">
      <c r="A189" s="194"/>
      <c r="B189" s="53"/>
      <c r="C189" s="65"/>
      <c r="D189" s="65"/>
      <c r="E189" s="49"/>
    </row>
    <row r="190" spans="1:5">
      <c r="A190" s="194"/>
      <c r="B190" s="53"/>
      <c r="C190" s="65"/>
      <c r="D190" s="65"/>
      <c r="E190" s="49"/>
    </row>
    <row r="191" spans="1:5">
      <c r="A191" s="194"/>
      <c r="B191" s="53"/>
      <c r="C191" s="65"/>
      <c r="D191" s="65"/>
      <c r="E191" s="49"/>
    </row>
    <row r="192" spans="1:5">
      <c r="A192" s="194"/>
      <c r="B192" s="53"/>
      <c r="C192" s="65"/>
      <c r="D192" s="65"/>
      <c r="E192" s="49"/>
    </row>
    <row r="193" spans="1:5">
      <c r="A193" s="194"/>
      <c r="B193" s="53"/>
      <c r="C193" s="65"/>
      <c r="D193" s="65"/>
      <c r="E193" s="49"/>
    </row>
    <row r="194" spans="1:5">
      <c r="A194" s="194"/>
      <c r="B194" s="53"/>
      <c r="C194" s="65"/>
      <c r="D194" s="65"/>
      <c r="E194" s="49"/>
    </row>
  </sheetData>
  <sheetProtection algorithmName="SHA-512" hashValue="P389l5KpJDVUTQeFhXmfSrk2zGc2HDUc1+VkA7KVOcpUMbM0ewn+1bYGdSck2qLozHYwj4Z9gesPt2V1sG1u4Q==" saltValue="v3IbkuiYa53C+gkpVOpAHA==" spinCount="100000" sheet="1" objects="1" scenarios="1"/>
  <pageMargins left="0.59055118110236227" right="0.19685039370078741" top="0.74803149606299213" bottom="0.74803149606299213" header="0.31496062992125984" footer="0.31496062992125984"/>
  <pageSetup scale="74" firstPageNumber="16" fitToHeight="0" orientation="landscape" useFirstPageNumber="1" r:id="rId1"/>
  <headerFooter>
    <oddHeader>&amp;L&amp;9ENERGETSKA SANACIJA OBJEKTA VRTEC VRHOVCI ENOTA VRHOVCI, PRI KATERI SE UPOŠTEVAJO OKOLJSKI VIDIKI</oddHeader>
    <oddFooter>&amp;L&amp;A&amp;R&amp;P</oddFooter>
  </headerFooter>
  <rowBreaks count="1" manualBreakCount="1">
    <brk id="25" max="16383" man="1"/>
  </rowBreaks>
  <ignoredErrors>
    <ignoredError sqref="A85 A99 A113 A122" twoDigitTextYear="1"/>
    <ignoredError sqref="G130 I130"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J208"/>
  <sheetViews>
    <sheetView showZeros="0" tabSelected="1" workbookViewId="0">
      <selection activeCell="G96" sqref="G96"/>
    </sheetView>
  </sheetViews>
  <sheetFormatPr defaultColWidth="9.42578125" defaultRowHeight="15"/>
  <cols>
    <col min="1" max="1" width="8.140625" style="198" bestFit="1" customWidth="1"/>
    <col min="2" max="2" width="45.5703125" style="29" customWidth="1"/>
    <col min="3" max="3" width="15" style="70" bestFit="1" customWidth="1"/>
    <col min="4" max="4" width="6.5703125" style="261" customWidth="1"/>
    <col min="5" max="5" width="11.42578125" style="41" bestFit="1" customWidth="1"/>
    <col min="6" max="6" width="18.140625" style="41" bestFit="1" customWidth="1"/>
    <col min="7" max="7" width="16.42578125" style="50" bestFit="1" customWidth="1"/>
    <col min="8" max="8" width="18" style="50" bestFit="1" customWidth="1"/>
    <col min="9" max="9" width="22.5703125" style="29" bestFit="1" customWidth="1"/>
    <col min="10" max="10" width="18" style="29" bestFit="1" customWidth="1"/>
    <col min="11" max="16384" width="9.42578125" style="29"/>
  </cols>
  <sheetData>
    <row r="1" spans="1:10" s="147" customFormat="1" ht="18.75">
      <c r="A1" s="265" t="s">
        <v>1488</v>
      </c>
      <c r="B1" s="74" t="s">
        <v>6</v>
      </c>
      <c r="C1" s="262"/>
      <c r="D1" s="322"/>
      <c r="E1" s="264"/>
      <c r="F1" s="264"/>
      <c r="G1" s="270"/>
      <c r="H1" s="270"/>
      <c r="I1" s="270"/>
      <c r="J1" s="270"/>
    </row>
    <row r="3" spans="1:10" s="147" customFormat="1" ht="18.75">
      <c r="A3" s="271" t="s">
        <v>1491</v>
      </c>
      <c r="B3" s="266" t="s">
        <v>250</v>
      </c>
      <c r="C3" s="267"/>
      <c r="D3" s="323"/>
      <c r="E3" s="272"/>
      <c r="F3" s="272"/>
      <c r="G3" s="266"/>
      <c r="H3" s="266"/>
      <c r="I3" s="266"/>
      <c r="J3" s="266"/>
    </row>
    <row r="4" spans="1:10" s="290" customFormat="1" ht="18.75">
      <c r="A4" s="287"/>
      <c r="B4" s="288"/>
      <c r="C4" s="295"/>
      <c r="D4" s="259"/>
      <c r="E4" s="289"/>
      <c r="F4" s="289"/>
      <c r="G4" s="288"/>
      <c r="H4" s="288"/>
    </row>
    <row r="5" spans="1:10" s="290" customFormat="1" ht="18.75">
      <c r="A5" s="291"/>
      <c r="B5" s="292" t="s">
        <v>377</v>
      </c>
      <c r="C5" s="295"/>
      <c r="D5" s="259"/>
      <c r="E5" s="289"/>
      <c r="F5" s="289"/>
      <c r="G5" s="288"/>
      <c r="H5" s="288"/>
    </row>
    <row r="6" spans="1:10" s="290" customFormat="1" ht="18.75">
      <c r="A6" s="291"/>
      <c r="B6" s="292" t="s">
        <v>378</v>
      </c>
      <c r="C6" s="295"/>
      <c r="D6" s="259"/>
      <c r="E6" s="289"/>
      <c r="F6" s="289"/>
      <c r="G6" s="288"/>
      <c r="H6" s="288"/>
    </row>
    <row r="7" spans="1:10" s="290" customFormat="1" ht="18.75">
      <c r="A7" s="291"/>
      <c r="B7" s="292" t="s">
        <v>379</v>
      </c>
      <c r="C7" s="295"/>
      <c r="D7" s="259"/>
      <c r="E7" s="289"/>
      <c r="F7" s="289"/>
      <c r="G7" s="288"/>
      <c r="H7" s="288"/>
    </row>
    <row r="8" spans="1:10" s="290" customFormat="1" ht="18.75">
      <c r="A8" s="291"/>
      <c r="B8" s="292" t="s">
        <v>380</v>
      </c>
      <c r="C8" s="295"/>
      <c r="D8" s="259"/>
      <c r="E8" s="289"/>
      <c r="F8" s="289"/>
      <c r="G8" s="288"/>
      <c r="H8" s="288"/>
    </row>
    <row r="9" spans="1:10" s="290" customFormat="1" ht="18.75">
      <c r="A9" s="291"/>
      <c r="B9" s="292" t="s">
        <v>381</v>
      </c>
      <c r="C9" s="295"/>
      <c r="D9" s="259"/>
      <c r="E9" s="289"/>
      <c r="F9" s="289"/>
      <c r="G9" s="288"/>
      <c r="H9" s="288"/>
    </row>
    <row r="10" spans="1:10" s="290" customFormat="1" ht="18.75">
      <c r="A10" s="291"/>
      <c r="B10" s="292" t="s">
        <v>382</v>
      </c>
      <c r="C10" s="295"/>
      <c r="D10" s="259"/>
      <c r="E10" s="289"/>
      <c r="F10" s="289"/>
      <c r="G10" s="288"/>
      <c r="H10" s="288"/>
    </row>
    <row r="11" spans="1:10" s="290" customFormat="1" ht="18.75">
      <c r="A11" s="291"/>
      <c r="B11" s="292" t="s">
        <v>181</v>
      </c>
      <c r="C11" s="295"/>
      <c r="D11" s="259"/>
      <c r="E11" s="289"/>
      <c r="F11" s="289"/>
      <c r="G11" s="288"/>
      <c r="H11" s="288"/>
    </row>
    <row r="12" spans="1:10" s="290" customFormat="1" ht="18.75">
      <c r="A12" s="291" t="s">
        <v>237</v>
      </c>
      <c r="B12" s="292" t="s">
        <v>263</v>
      </c>
      <c r="C12" s="295"/>
      <c r="D12" s="259"/>
      <c r="E12" s="289"/>
      <c r="F12" s="289"/>
      <c r="G12" s="288"/>
      <c r="H12" s="288"/>
    </row>
    <row r="13" spans="1:10" s="290" customFormat="1" ht="18.75">
      <c r="A13" s="291" t="s">
        <v>237</v>
      </c>
      <c r="B13" s="292" t="s">
        <v>383</v>
      </c>
      <c r="C13" s="295"/>
      <c r="D13" s="259"/>
      <c r="E13" s="289"/>
      <c r="F13" s="289"/>
      <c r="G13" s="288"/>
      <c r="H13" s="288"/>
    </row>
    <row r="14" spans="1:10" s="290" customFormat="1" ht="18.75">
      <c r="A14" s="291"/>
      <c r="B14" s="292" t="s">
        <v>384</v>
      </c>
      <c r="C14" s="295"/>
      <c r="D14" s="259"/>
      <c r="E14" s="289"/>
      <c r="F14" s="289"/>
      <c r="G14" s="288"/>
      <c r="H14" s="288"/>
    </row>
    <row r="15" spans="1:10" s="290" customFormat="1" ht="18.75">
      <c r="A15" s="291"/>
      <c r="B15" s="292" t="s">
        <v>385</v>
      </c>
      <c r="C15" s="295"/>
      <c r="D15" s="259"/>
      <c r="E15" s="289"/>
      <c r="F15" s="289"/>
      <c r="G15" s="288"/>
      <c r="H15" s="288"/>
    </row>
    <row r="16" spans="1:10" s="290" customFormat="1" ht="18.75">
      <c r="A16" s="291" t="s">
        <v>237</v>
      </c>
      <c r="B16" s="292" t="s">
        <v>344</v>
      </c>
      <c r="C16" s="295"/>
      <c r="D16" s="259"/>
      <c r="E16" s="289"/>
      <c r="F16" s="289"/>
      <c r="G16" s="288"/>
      <c r="H16" s="288"/>
    </row>
    <row r="17" spans="1:10" s="290" customFormat="1" ht="18.75">
      <c r="A17" s="291"/>
      <c r="B17" s="292" t="s">
        <v>345</v>
      </c>
      <c r="C17" s="295"/>
      <c r="D17" s="259"/>
      <c r="E17" s="289"/>
      <c r="F17" s="289"/>
      <c r="G17" s="288"/>
      <c r="H17" s="288"/>
    </row>
    <row r="18" spans="1:10" s="290" customFormat="1" ht="18.75">
      <c r="A18" s="291" t="s">
        <v>237</v>
      </c>
      <c r="B18" s="292" t="s">
        <v>386</v>
      </c>
      <c r="C18" s="295"/>
      <c r="D18" s="259"/>
      <c r="E18" s="289"/>
      <c r="F18" s="289"/>
      <c r="G18" s="288"/>
      <c r="H18" s="288"/>
    </row>
    <row r="19" spans="1:10" s="290" customFormat="1" ht="18.75">
      <c r="A19" s="291"/>
      <c r="B19" s="292" t="s">
        <v>387</v>
      </c>
      <c r="C19" s="295"/>
      <c r="D19" s="259"/>
      <c r="E19" s="289"/>
      <c r="F19" s="289"/>
      <c r="G19" s="288"/>
      <c r="H19" s="288"/>
    </row>
    <row r="20" spans="1:10" s="290" customFormat="1" ht="18.75">
      <c r="A20" s="291" t="s">
        <v>237</v>
      </c>
      <c r="B20" s="292" t="s">
        <v>388</v>
      </c>
      <c r="C20" s="295"/>
      <c r="D20" s="259"/>
      <c r="E20" s="289"/>
      <c r="F20" s="289"/>
      <c r="G20" s="288"/>
      <c r="H20" s="288"/>
    </row>
    <row r="21" spans="1:10" s="290" customFormat="1" ht="18.75">
      <c r="A21" s="291" t="s">
        <v>237</v>
      </c>
      <c r="B21" s="292" t="s">
        <v>389</v>
      </c>
      <c r="C21" s="295"/>
      <c r="D21" s="259"/>
      <c r="E21" s="289"/>
      <c r="F21" s="289"/>
      <c r="G21" s="288"/>
      <c r="H21" s="288"/>
    </row>
    <row r="22" spans="1:10" s="290" customFormat="1" ht="18.75">
      <c r="A22" s="287"/>
      <c r="B22" s="288"/>
      <c r="C22" s="295"/>
      <c r="D22" s="259"/>
      <c r="E22" s="289"/>
      <c r="F22" s="289"/>
      <c r="G22" s="288"/>
      <c r="H22" s="288"/>
    </row>
    <row r="23" spans="1:10" s="39" customFormat="1" ht="12.75">
      <c r="A23" s="422" t="s">
        <v>1514</v>
      </c>
      <c r="B23" s="36" t="s">
        <v>17</v>
      </c>
      <c r="C23" s="37" t="s">
        <v>1515</v>
      </c>
      <c r="D23" s="37" t="s">
        <v>1516</v>
      </c>
      <c r="E23" s="423" t="s">
        <v>1517</v>
      </c>
      <c r="F23" s="38" t="s">
        <v>1518</v>
      </c>
      <c r="G23" s="38" t="s">
        <v>1519</v>
      </c>
      <c r="H23" s="38" t="s">
        <v>1520</v>
      </c>
      <c r="I23" s="424" t="s">
        <v>1521</v>
      </c>
      <c r="J23" s="35" t="s">
        <v>41</v>
      </c>
    </row>
    <row r="24" spans="1:10" s="57" customFormat="1">
      <c r="A24" s="300"/>
      <c r="B24" s="54"/>
      <c r="C24" s="55"/>
      <c r="D24" s="340"/>
      <c r="E24" s="207"/>
      <c r="F24" s="56"/>
      <c r="G24" s="133"/>
      <c r="H24" s="133"/>
    </row>
    <row r="25" spans="1:10" s="57" customFormat="1">
      <c r="A25" s="301" t="s">
        <v>119</v>
      </c>
      <c r="B25" s="294" t="s">
        <v>390</v>
      </c>
      <c r="C25" s="365"/>
      <c r="D25" s="366"/>
      <c r="E25" s="207"/>
      <c r="F25" s="437"/>
      <c r="G25" s="438"/>
      <c r="H25" s="438"/>
    </row>
    <row r="26" spans="1:10" s="57" customFormat="1" ht="15" customHeight="1">
      <c r="A26" s="301"/>
      <c r="B26" s="294" t="s">
        <v>391</v>
      </c>
      <c r="C26" s="365"/>
      <c r="D26" s="366"/>
      <c r="E26" s="207"/>
      <c r="F26" s="437"/>
      <c r="G26" s="438"/>
      <c r="H26" s="438"/>
    </row>
    <row r="27" spans="1:10" s="57" customFormat="1" ht="15" customHeight="1">
      <c r="A27" s="301"/>
      <c r="B27" s="294" t="s">
        <v>392</v>
      </c>
      <c r="C27" s="66" t="s">
        <v>16</v>
      </c>
      <c r="D27" s="340">
        <v>824.95</v>
      </c>
      <c r="E27" s="210"/>
      <c r="F27" s="72">
        <f>+E27*D27</f>
        <v>0</v>
      </c>
      <c r="G27" s="425">
        <f>+E27*'B.Skupna rekapitulacija'!$C$9</f>
        <v>0</v>
      </c>
      <c r="H27" s="425">
        <f>+G27*D27</f>
        <v>0</v>
      </c>
      <c r="I27" s="427">
        <f>+E27*(1-'B.Skupna rekapitulacija'!$C$9)</f>
        <v>0</v>
      </c>
      <c r="J27" s="426">
        <f>+I27*D27</f>
        <v>0</v>
      </c>
    </row>
    <row r="28" spans="1:10" s="57" customFormat="1">
      <c r="A28" s="301"/>
      <c r="B28" s="294"/>
      <c r="C28" s="70"/>
      <c r="D28" s="340"/>
      <c r="E28" s="207"/>
      <c r="F28" s="437"/>
      <c r="G28" s="438"/>
      <c r="H28" s="438"/>
    </row>
    <row r="29" spans="1:10" s="57" customFormat="1">
      <c r="A29" s="301" t="s">
        <v>120</v>
      </c>
      <c r="B29" s="294" t="s">
        <v>393</v>
      </c>
      <c r="C29" s="70"/>
      <c r="D29" s="340"/>
      <c r="E29" s="207"/>
      <c r="F29" s="437"/>
      <c r="G29" s="438"/>
      <c r="H29" s="438"/>
    </row>
    <row r="30" spans="1:10" s="57" customFormat="1">
      <c r="A30" s="301"/>
      <c r="B30" s="294" t="s">
        <v>394</v>
      </c>
      <c r="C30" s="66" t="s">
        <v>16</v>
      </c>
      <c r="D30" s="340">
        <v>824.95</v>
      </c>
      <c r="E30" s="210"/>
      <c r="F30" s="72">
        <f>+E30*D30</f>
        <v>0</v>
      </c>
      <c r="G30" s="425">
        <f>+E30*'B.Skupna rekapitulacija'!$C$9</f>
        <v>0</v>
      </c>
      <c r="H30" s="425">
        <f>+G30*D30</f>
        <v>0</v>
      </c>
      <c r="I30" s="427">
        <f>+E30*(1-'B.Skupna rekapitulacija'!$C$9)</f>
        <v>0</v>
      </c>
      <c r="J30" s="426">
        <f>+I30*D30</f>
        <v>0</v>
      </c>
    </row>
    <row r="31" spans="1:10" s="57" customFormat="1">
      <c r="A31" s="301"/>
      <c r="B31" s="294"/>
      <c r="C31" s="70"/>
      <c r="D31" s="340"/>
      <c r="E31" s="207"/>
      <c r="F31" s="437"/>
      <c r="G31" s="438"/>
      <c r="H31" s="438"/>
    </row>
    <row r="32" spans="1:10" s="57" customFormat="1">
      <c r="A32" s="301" t="s">
        <v>409</v>
      </c>
      <c r="B32" s="294" t="s">
        <v>395</v>
      </c>
      <c r="C32" s="70"/>
      <c r="D32" s="340"/>
      <c r="E32" s="207"/>
      <c r="F32" s="437"/>
      <c r="G32" s="438"/>
      <c r="H32" s="438"/>
    </row>
    <row r="33" spans="1:10" s="57" customFormat="1">
      <c r="A33" s="301"/>
      <c r="B33" s="294" t="s">
        <v>396</v>
      </c>
      <c r="C33" s="66" t="s">
        <v>19</v>
      </c>
      <c r="D33" s="340">
        <v>15.5</v>
      </c>
      <c r="E33" s="210"/>
      <c r="F33" s="72">
        <f>+E33*D33</f>
        <v>0</v>
      </c>
      <c r="G33" s="425">
        <f>+E33*'B.Skupna rekapitulacija'!$C$9</f>
        <v>0</v>
      </c>
      <c r="H33" s="425">
        <f>+G33*D33</f>
        <v>0</v>
      </c>
      <c r="I33" s="427">
        <f>+E33*(1-'B.Skupna rekapitulacija'!$C$9)</f>
        <v>0</v>
      </c>
      <c r="J33" s="426">
        <f>+I33*D33</f>
        <v>0</v>
      </c>
    </row>
    <row r="34" spans="1:10" s="57" customFormat="1">
      <c r="A34" s="301"/>
      <c r="B34" s="294"/>
      <c r="C34" s="70"/>
      <c r="D34" s="340"/>
      <c r="E34" s="207"/>
      <c r="F34" s="437"/>
      <c r="G34" s="438"/>
      <c r="H34" s="438"/>
    </row>
    <row r="35" spans="1:10" s="57" customFormat="1" ht="30">
      <c r="A35" s="301" t="s">
        <v>1123</v>
      </c>
      <c r="B35" s="294" t="s">
        <v>1064</v>
      </c>
      <c r="C35" s="70"/>
      <c r="D35" s="340"/>
      <c r="E35" s="207"/>
      <c r="F35" s="437"/>
      <c r="G35" s="438"/>
      <c r="H35" s="438"/>
    </row>
    <row r="36" spans="1:10" s="57" customFormat="1" ht="15" customHeight="1">
      <c r="A36" s="301"/>
      <c r="B36" s="294" t="s">
        <v>1065</v>
      </c>
      <c r="C36" s="66" t="s">
        <v>1066</v>
      </c>
      <c r="D36" s="340">
        <v>303.70999999999998</v>
      </c>
      <c r="E36" s="210"/>
      <c r="F36" s="72">
        <f>+E36*D36</f>
        <v>0</v>
      </c>
      <c r="G36" s="425">
        <f>+E36*'B.Skupna rekapitulacija'!$C$9</f>
        <v>0</v>
      </c>
      <c r="H36" s="425">
        <f>+G36*D36</f>
        <v>0</v>
      </c>
      <c r="I36" s="427">
        <f>+E36*(1-'B.Skupna rekapitulacija'!$C$9)</f>
        <v>0</v>
      </c>
      <c r="J36" s="426">
        <f>+I36*D36</f>
        <v>0</v>
      </c>
    </row>
    <row r="37" spans="1:10" s="57" customFormat="1">
      <c r="A37" s="301"/>
      <c r="B37" s="294"/>
      <c r="C37" s="70"/>
      <c r="D37" s="340"/>
      <c r="E37" s="207"/>
      <c r="F37" s="437"/>
      <c r="G37" s="438"/>
      <c r="H37" s="438"/>
    </row>
    <row r="38" spans="1:10" s="57" customFormat="1">
      <c r="A38" s="301" t="s">
        <v>410</v>
      </c>
      <c r="B38" s="294" t="s">
        <v>400</v>
      </c>
      <c r="C38" s="70"/>
      <c r="D38" s="340"/>
      <c r="E38" s="207"/>
      <c r="F38" s="437"/>
      <c r="G38" s="438"/>
      <c r="H38" s="438"/>
    </row>
    <row r="39" spans="1:10" s="57" customFormat="1">
      <c r="A39" s="301"/>
      <c r="B39" s="294" t="s">
        <v>401</v>
      </c>
      <c r="C39" s="70"/>
      <c r="D39" s="340"/>
      <c r="E39" s="207"/>
      <c r="F39" s="437"/>
      <c r="G39" s="438"/>
      <c r="H39" s="438"/>
    </row>
    <row r="40" spans="1:10" s="57" customFormat="1">
      <c r="A40" s="301" t="s">
        <v>237</v>
      </c>
      <c r="B40" s="294" t="s">
        <v>1067</v>
      </c>
      <c r="C40" s="70"/>
      <c r="D40" s="340"/>
      <c r="E40" s="207"/>
      <c r="F40" s="437"/>
      <c r="G40" s="438"/>
      <c r="H40" s="438"/>
    </row>
    <row r="41" spans="1:10" s="57" customFormat="1">
      <c r="A41" s="301"/>
      <c r="B41" s="294" t="s">
        <v>1068</v>
      </c>
      <c r="C41" s="70"/>
      <c r="D41" s="340"/>
      <c r="E41" s="207"/>
      <c r="F41" s="437"/>
      <c r="G41" s="438"/>
      <c r="H41" s="438"/>
    </row>
    <row r="42" spans="1:10" s="57" customFormat="1">
      <c r="A42" s="301" t="s">
        <v>237</v>
      </c>
      <c r="B42" s="294" t="s">
        <v>1069</v>
      </c>
      <c r="C42" s="70"/>
      <c r="D42" s="340"/>
      <c r="E42" s="207"/>
      <c r="F42" s="437"/>
      <c r="G42" s="438"/>
      <c r="H42" s="438"/>
    </row>
    <row r="43" spans="1:10" s="57" customFormat="1" ht="30">
      <c r="A43" s="301" t="s">
        <v>237</v>
      </c>
      <c r="B43" s="294" t="s">
        <v>1070</v>
      </c>
      <c r="C43" s="70"/>
      <c r="D43" s="340"/>
      <c r="E43" s="207"/>
      <c r="F43" s="437"/>
      <c r="G43" s="438"/>
      <c r="H43" s="438"/>
    </row>
    <row r="44" spans="1:10" s="57" customFormat="1" ht="30">
      <c r="A44" s="301"/>
      <c r="B44" s="294" t="s">
        <v>1071</v>
      </c>
      <c r="C44" s="70"/>
      <c r="D44" s="340"/>
      <c r="E44" s="207"/>
      <c r="F44" s="437"/>
      <c r="G44" s="438"/>
      <c r="H44" s="438"/>
    </row>
    <row r="45" spans="1:10" s="57" customFormat="1" ht="30">
      <c r="A45" s="301"/>
      <c r="B45" s="294" t="s">
        <v>405</v>
      </c>
      <c r="C45" s="70"/>
      <c r="D45" s="340"/>
      <c r="E45" s="207"/>
      <c r="F45" s="437"/>
      <c r="G45" s="438"/>
      <c r="H45" s="438"/>
    </row>
    <row r="46" spans="1:10" s="57" customFormat="1">
      <c r="A46" s="301" t="s">
        <v>237</v>
      </c>
      <c r="B46" s="294" t="s">
        <v>1072</v>
      </c>
      <c r="C46" s="70"/>
      <c r="D46" s="340"/>
      <c r="E46" s="207"/>
      <c r="F46" s="437"/>
      <c r="G46" s="438"/>
      <c r="H46" s="438"/>
    </row>
    <row r="47" spans="1:10" s="57" customFormat="1">
      <c r="A47" s="301"/>
      <c r="B47" s="294" t="s">
        <v>1073</v>
      </c>
      <c r="C47" s="70"/>
      <c r="D47" s="340"/>
      <c r="E47" s="207"/>
      <c r="F47" s="437"/>
      <c r="G47" s="438"/>
      <c r="H47" s="438"/>
    </row>
    <row r="48" spans="1:10" s="57" customFormat="1" ht="30">
      <c r="A48" s="301" t="s">
        <v>237</v>
      </c>
      <c r="B48" s="294" t="s">
        <v>1074</v>
      </c>
      <c r="C48" s="70"/>
      <c r="D48" s="340"/>
      <c r="E48" s="207"/>
      <c r="F48" s="437"/>
      <c r="G48" s="438"/>
      <c r="H48" s="438"/>
    </row>
    <row r="49" spans="1:10" s="57" customFormat="1">
      <c r="A49" s="301" t="s">
        <v>237</v>
      </c>
      <c r="B49" s="294" t="s">
        <v>1069</v>
      </c>
      <c r="C49" s="70"/>
      <c r="D49" s="340"/>
      <c r="E49" s="207"/>
      <c r="F49" s="437"/>
      <c r="G49" s="438"/>
      <c r="H49" s="438"/>
    </row>
    <row r="50" spans="1:10" s="57" customFormat="1" ht="30">
      <c r="A50" s="301" t="s">
        <v>237</v>
      </c>
      <c r="B50" s="294" t="s">
        <v>1075</v>
      </c>
      <c r="C50" s="70"/>
      <c r="D50" s="340"/>
      <c r="E50" s="207"/>
      <c r="F50" s="437"/>
      <c r="G50" s="438"/>
      <c r="H50" s="438"/>
    </row>
    <row r="51" spans="1:10" s="57" customFormat="1" ht="30">
      <c r="A51" s="301" t="s">
        <v>237</v>
      </c>
      <c r="B51" s="294" t="s">
        <v>1076</v>
      </c>
      <c r="C51" s="396" t="s">
        <v>16</v>
      </c>
      <c r="D51" s="366">
        <v>1518.53</v>
      </c>
      <c r="E51" s="397"/>
      <c r="F51" s="72">
        <f>+E51*D51</f>
        <v>0</v>
      </c>
      <c r="G51" s="425">
        <f>+E51*'B.Skupna rekapitulacija'!$C$9</f>
        <v>0</v>
      </c>
      <c r="H51" s="425">
        <f>+G51*D51</f>
        <v>0</v>
      </c>
      <c r="I51" s="427">
        <f>+E51*(1-'B.Skupna rekapitulacija'!$C$9)</f>
        <v>0</v>
      </c>
      <c r="J51" s="426">
        <f>+I51*D51</f>
        <v>0</v>
      </c>
    </row>
    <row r="52" spans="1:10" s="57" customFormat="1">
      <c r="A52" s="301"/>
      <c r="B52" s="294"/>
      <c r="C52" s="70"/>
      <c r="D52" s="340"/>
      <c r="E52" s="207"/>
      <c r="F52" s="437"/>
      <c r="G52" s="438"/>
      <c r="H52" s="438"/>
    </row>
    <row r="53" spans="1:10" s="57" customFormat="1">
      <c r="A53" s="301"/>
      <c r="B53" s="294" t="s">
        <v>285</v>
      </c>
      <c r="C53" s="70"/>
      <c r="D53" s="340"/>
      <c r="E53" s="207"/>
      <c r="F53" s="437"/>
      <c r="G53" s="438"/>
      <c r="H53" s="438"/>
    </row>
    <row r="54" spans="1:10" s="57" customFormat="1" ht="30">
      <c r="A54" s="301" t="s">
        <v>237</v>
      </c>
      <c r="B54" s="294" t="s">
        <v>397</v>
      </c>
      <c r="C54" s="70"/>
      <c r="D54" s="340"/>
      <c r="E54" s="207"/>
      <c r="F54" s="437"/>
      <c r="G54" s="438"/>
      <c r="H54" s="438"/>
    </row>
    <row r="55" spans="1:10" s="57" customFormat="1" ht="30">
      <c r="A55" s="301"/>
      <c r="B55" s="294" t="s">
        <v>398</v>
      </c>
      <c r="C55" s="70"/>
      <c r="D55" s="340"/>
      <c r="E55" s="207"/>
      <c r="F55" s="437"/>
      <c r="G55" s="438"/>
      <c r="H55" s="438"/>
    </row>
    <row r="56" spans="1:10" s="57" customFormat="1">
      <c r="A56" s="301"/>
      <c r="B56" s="294" t="s">
        <v>399</v>
      </c>
      <c r="C56" s="70"/>
      <c r="D56" s="340"/>
      <c r="E56" s="207"/>
      <c r="F56" s="437"/>
      <c r="G56" s="438"/>
      <c r="H56" s="438"/>
    </row>
    <row r="57" spans="1:10" s="57" customFormat="1">
      <c r="A57" s="301"/>
      <c r="B57" s="294"/>
      <c r="C57" s="70"/>
      <c r="D57" s="340"/>
      <c r="E57" s="207"/>
      <c r="F57" s="437"/>
      <c r="G57" s="438"/>
      <c r="H57" s="438"/>
    </row>
    <row r="58" spans="1:10" s="57" customFormat="1">
      <c r="A58" s="301" t="s">
        <v>1124</v>
      </c>
      <c r="B58" s="294" t="s">
        <v>400</v>
      </c>
      <c r="C58" s="70"/>
      <c r="D58" s="340"/>
      <c r="E58" s="207"/>
      <c r="F58" s="437"/>
      <c r="G58" s="438"/>
      <c r="H58" s="438"/>
    </row>
    <row r="59" spans="1:10" s="57" customFormat="1">
      <c r="A59" s="301"/>
      <c r="B59" s="294" t="s">
        <v>1077</v>
      </c>
      <c r="C59" s="70"/>
      <c r="D59" s="340"/>
      <c r="E59" s="207"/>
      <c r="F59" s="437"/>
      <c r="G59" s="438"/>
      <c r="H59" s="438"/>
    </row>
    <row r="60" spans="1:10" s="57" customFormat="1">
      <c r="A60" s="301" t="s">
        <v>237</v>
      </c>
      <c r="B60" s="294" t="s">
        <v>1078</v>
      </c>
      <c r="C60" s="70"/>
      <c r="D60" s="340"/>
      <c r="E60" s="207"/>
      <c r="F60" s="437"/>
      <c r="G60" s="438"/>
      <c r="H60" s="438"/>
    </row>
    <row r="61" spans="1:10" s="57" customFormat="1" ht="30">
      <c r="A61" s="301" t="s">
        <v>237</v>
      </c>
      <c r="B61" s="294" t="s">
        <v>1079</v>
      </c>
      <c r="C61" s="70"/>
      <c r="D61" s="340"/>
      <c r="E61" s="207"/>
      <c r="F61" s="437"/>
      <c r="G61" s="438"/>
      <c r="H61" s="438"/>
    </row>
    <row r="62" spans="1:10" s="57" customFormat="1" ht="30">
      <c r="A62" s="301"/>
      <c r="B62" s="294" t="s">
        <v>1080</v>
      </c>
      <c r="C62" s="70"/>
      <c r="D62" s="340"/>
      <c r="E62" s="207"/>
      <c r="F62" s="437"/>
      <c r="G62" s="438"/>
      <c r="H62" s="438"/>
    </row>
    <row r="63" spans="1:10" s="57" customFormat="1" ht="30">
      <c r="A63" s="301"/>
      <c r="B63" s="294" t="s">
        <v>1081</v>
      </c>
      <c r="C63" s="70"/>
      <c r="D63" s="340"/>
      <c r="E63" s="207"/>
      <c r="F63" s="437"/>
      <c r="G63" s="438"/>
      <c r="H63" s="438"/>
    </row>
    <row r="64" spans="1:10" s="57" customFormat="1" ht="30">
      <c r="A64" s="301" t="s">
        <v>237</v>
      </c>
      <c r="B64" s="294" t="s">
        <v>1074</v>
      </c>
      <c r="C64" s="70"/>
      <c r="D64" s="340"/>
      <c r="E64" s="207"/>
      <c r="F64" s="437"/>
      <c r="G64" s="438"/>
      <c r="H64" s="438"/>
    </row>
    <row r="65" spans="1:10" s="57" customFormat="1">
      <c r="A65" s="301" t="s">
        <v>237</v>
      </c>
      <c r="B65" s="294" t="s">
        <v>1069</v>
      </c>
      <c r="C65" s="70"/>
      <c r="D65" s="340"/>
      <c r="E65" s="207"/>
      <c r="F65" s="437"/>
      <c r="G65" s="438"/>
      <c r="H65" s="438"/>
    </row>
    <row r="66" spans="1:10" s="57" customFormat="1">
      <c r="A66" s="301" t="s">
        <v>237</v>
      </c>
      <c r="B66" s="294" t="s">
        <v>1082</v>
      </c>
      <c r="C66" s="70"/>
      <c r="D66" s="340"/>
      <c r="E66" s="207"/>
      <c r="F66" s="437"/>
      <c r="G66" s="438"/>
      <c r="H66" s="438"/>
    </row>
    <row r="67" spans="1:10" s="57" customFormat="1">
      <c r="A67" s="301"/>
      <c r="B67" s="294" t="s">
        <v>1083</v>
      </c>
      <c r="C67" s="66" t="s">
        <v>16</v>
      </c>
      <c r="D67" s="340">
        <v>13.12</v>
      </c>
      <c r="E67" s="210"/>
      <c r="F67" s="72">
        <f>+E67*D67</f>
        <v>0</v>
      </c>
      <c r="G67" s="425">
        <f>+E67*'B.Skupna rekapitulacija'!$C$9</f>
        <v>0</v>
      </c>
      <c r="H67" s="425">
        <f>+G67*D67</f>
        <v>0</v>
      </c>
      <c r="I67" s="427">
        <f>+E67*(1-'B.Skupna rekapitulacija'!$C$9)</f>
        <v>0</v>
      </c>
      <c r="J67" s="426">
        <f>+I67*D67</f>
        <v>0</v>
      </c>
    </row>
    <row r="68" spans="1:10" s="57" customFormat="1">
      <c r="A68" s="301"/>
      <c r="B68" s="294"/>
      <c r="C68" s="70"/>
      <c r="D68" s="340"/>
      <c r="E68" s="207"/>
      <c r="F68" s="437"/>
      <c r="G68" s="438"/>
      <c r="H68" s="438"/>
    </row>
    <row r="69" spans="1:10" s="57" customFormat="1">
      <c r="A69" s="301" t="s">
        <v>1125</v>
      </c>
      <c r="B69" s="294" t="s">
        <v>400</v>
      </c>
      <c r="C69" s="70"/>
      <c r="D69" s="340"/>
      <c r="E69" s="207"/>
      <c r="F69" s="437"/>
      <c r="G69" s="438"/>
      <c r="H69" s="438"/>
    </row>
    <row r="70" spans="1:10" s="57" customFormat="1">
      <c r="A70" s="301"/>
      <c r="B70" s="294" t="s">
        <v>1084</v>
      </c>
      <c r="C70" s="70"/>
      <c r="D70" s="340"/>
      <c r="E70" s="207"/>
      <c r="F70" s="437"/>
      <c r="G70" s="438"/>
      <c r="H70" s="438"/>
    </row>
    <row r="71" spans="1:10" s="57" customFormat="1">
      <c r="A71" s="301" t="s">
        <v>237</v>
      </c>
      <c r="B71" s="294" t="s">
        <v>1085</v>
      </c>
      <c r="C71" s="70"/>
      <c r="D71" s="340"/>
      <c r="E71" s="207"/>
      <c r="F71" s="437"/>
      <c r="G71" s="438"/>
      <c r="H71" s="438"/>
    </row>
    <row r="72" spans="1:10" s="57" customFormat="1">
      <c r="A72" s="301" t="s">
        <v>237</v>
      </c>
      <c r="B72" s="294" t="s">
        <v>1086</v>
      </c>
      <c r="C72" s="70"/>
      <c r="D72" s="340"/>
      <c r="E72" s="207"/>
      <c r="F72" s="437"/>
      <c r="G72" s="438"/>
      <c r="H72" s="438"/>
    </row>
    <row r="73" spans="1:10" s="57" customFormat="1" ht="30">
      <c r="A73" s="301" t="s">
        <v>237</v>
      </c>
      <c r="B73" s="294" t="s">
        <v>1087</v>
      </c>
      <c r="C73" s="70"/>
      <c r="D73" s="340"/>
      <c r="E73" s="207"/>
      <c r="F73" s="437"/>
      <c r="G73" s="438"/>
      <c r="H73" s="438"/>
    </row>
    <row r="74" spans="1:10" s="57" customFormat="1" ht="30">
      <c r="A74" s="301"/>
      <c r="B74" s="294" t="s">
        <v>404</v>
      </c>
      <c r="C74" s="70"/>
      <c r="D74" s="340"/>
      <c r="E74" s="207"/>
      <c r="F74" s="437"/>
      <c r="G74" s="438"/>
      <c r="H74" s="438"/>
    </row>
    <row r="75" spans="1:10" s="57" customFormat="1" ht="30">
      <c r="A75" s="301"/>
      <c r="B75" s="294" t="s">
        <v>405</v>
      </c>
      <c r="C75" s="70"/>
      <c r="D75" s="340"/>
      <c r="E75" s="207"/>
      <c r="F75" s="437"/>
      <c r="G75" s="438"/>
      <c r="H75" s="438"/>
    </row>
    <row r="76" spans="1:10" s="57" customFormat="1" ht="30">
      <c r="A76" s="301" t="s">
        <v>237</v>
      </c>
      <c r="B76" s="294" t="s">
        <v>1074</v>
      </c>
      <c r="C76" s="70"/>
      <c r="D76" s="340"/>
      <c r="E76" s="207"/>
      <c r="F76" s="437"/>
      <c r="G76" s="438"/>
      <c r="H76" s="438"/>
    </row>
    <row r="77" spans="1:10" s="57" customFormat="1">
      <c r="A77" s="301" t="s">
        <v>237</v>
      </c>
      <c r="B77" s="294" t="s">
        <v>406</v>
      </c>
      <c r="C77" s="70"/>
      <c r="D77" s="340"/>
      <c r="E77" s="207"/>
      <c r="F77" s="437"/>
      <c r="G77" s="438"/>
      <c r="H77" s="438"/>
    </row>
    <row r="78" spans="1:10" s="57" customFormat="1" ht="30">
      <c r="A78" s="301" t="s">
        <v>237</v>
      </c>
      <c r="B78" s="294" t="s">
        <v>407</v>
      </c>
      <c r="C78" s="66" t="s">
        <v>16</v>
      </c>
      <c r="D78" s="340">
        <v>123.65</v>
      </c>
      <c r="E78" s="123"/>
      <c r="F78" s="72">
        <f>+E78*D78</f>
        <v>0</v>
      </c>
      <c r="G78" s="425">
        <f>+E78*'B.Skupna rekapitulacija'!$C$9</f>
        <v>0</v>
      </c>
      <c r="H78" s="425">
        <f>+G78*D78</f>
        <v>0</v>
      </c>
      <c r="I78" s="427">
        <f>+E78*(1-'B.Skupna rekapitulacija'!$C$9)</f>
        <v>0</v>
      </c>
      <c r="J78" s="426">
        <f>+I78*D78</f>
        <v>0</v>
      </c>
    </row>
    <row r="79" spans="1:10" s="57" customFormat="1">
      <c r="A79" s="301"/>
      <c r="B79" s="294"/>
      <c r="C79" s="70"/>
      <c r="D79" s="340"/>
      <c r="E79" s="207"/>
      <c r="F79" s="437"/>
      <c r="G79" s="438"/>
      <c r="H79" s="438"/>
    </row>
    <row r="80" spans="1:10" s="57" customFormat="1">
      <c r="A80" s="301" t="s">
        <v>1126</v>
      </c>
      <c r="B80" s="294" t="s">
        <v>400</v>
      </c>
      <c r="C80" s="70"/>
      <c r="D80" s="340"/>
      <c r="E80" s="207"/>
      <c r="F80" s="437"/>
      <c r="G80" s="438"/>
      <c r="H80" s="438"/>
    </row>
    <row r="81" spans="1:10" s="57" customFormat="1">
      <c r="A81" s="301" t="s">
        <v>237</v>
      </c>
      <c r="B81" s="294" t="s">
        <v>1088</v>
      </c>
      <c r="C81" s="70"/>
      <c r="D81" s="340"/>
      <c r="E81" s="207"/>
      <c r="F81" s="437"/>
      <c r="G81" s="438"/>
      <c r="H81" s="438"/>
    </row>
    <row r="82" spans="1:10" s="57" customFormat="1">
      <c r="A82" s="301"/>
      <c r="B82" s="294" t="s">
        <v>402</v>
      </c>
      <c r="C82" s="70"/>
      <c r="D82" s="340"/>
      <c r="E82" s="207"/>
      <c r="F82" s="437"/>
      <c r="G82" s="438"/>
      <c r="H82" s="438"/>
    </row>
    <row r="83" spans="1:10" s="57" customFormat="1">
      <c r="A83" s="301"/>
      <c r="B83" s="294" t="s">
        <v>1089</v>
      </c>
      <c r="C83" s="70"/>
      <c r="D83" s="340"/>
      <c r="E83" s="207"/>
      <c r="F83" s="437"/>
      <c r="G83" s="438"/>
      <c r="H83" s="438"/>
    </row>
    <row r="84" spans="1:10" s="57" customFormat="1">
      <c r="A84" s="301" t="s">
        <v>237</v>
      </c>
      <c r="B84" s="294" t="s">
        <v>1069</v>
      </c>
      <c r="C84" s="70"/>
      <c r="D84" s="340"/>
      <c r="E84" s="207"/>
      <c r="F84" s="437"/>
      <c r="G84" s="438"/>
      <c r="H84" s="438"/>
    </row>
    <row r="85" spans="1:10" s="57" customFormat="1" ht="30">
      <c r="A85" s="301" t="s">
        <v>237</v>
      </c>
      <c r="B85" s="294" t="s">
        <v>1090</v>
      </c>
      <c r="C85" s="70"/>
      <c r="D85" s="340"/>
      <c r="E85" s="207"/>
      <c r="F85" s="437"/>
      <c r="G85" s="438"/>
      <c r="H85" s="438"/>
    </row>
    <row r="86" spans="1:10" s="57" customFormat="1" ht="30">
      <c r="A86" s="301"/>
      <c r="B86" s="294" t="s">
        <v>404</v>
      </c>
      <c r="C86" s="70"/>
      <c r="D86" s="340"/>
      <c r="E86" s="207"/>
      <c r="F86" s="437"/>
      <c r="G86" s="438"/>
      <c r="H86" s="438"/>
    </row>
    <row r="87" spans="1:10" s="57" customFormat="1" ht="30">
      <c r="A87" s="301"/>
      <c r="B87" s="294" t="s">
        <v>405</v>
      </c>
      <c r="C87" s="70"/>
      <c r="D87" s="340"/>
      <c r="E87" s="207"/>
      <c r="F87" s="437"/>
      <c r="G87" s="438"/>
      <c r="H87" s="438"/>
    </row>
    <row r="88" spans="1:10" s="57" customFormat="1" ht="30">
      <c r="A88" s="301" t="s">
        <v>237</v>
      </c>
      <c r="B88" s="294" t="s">
        <v>1074</v>
      </c>
      <c r="C88" s="70"/>
      <c r="D88" s="340"/>
      <c r="E88" s="207"/>
      <c r="F88" s="437"/>
      <c r="G88" s="438"/>
      <c r="H88" s="438"/>
    </row>
    <row r="89" spans="1:10" s="57" customFormat="1">
      <c r="A89" s="301" t="s">
        <v>237</v>
      </c>
      <c r="B89" s="294" t="s">
        <v>1069</v>
      </c>
      <c r="C89" s="70"/>
      <c r="D89" s="340"/>
      <c r="E89" s="207"/>
      <c r="F89" s="437"/>
      <c r="G89" s="438"/>
      <c r="H89" s="438"/>
    </row>
    <row r="90" spans="1:10" s="57" customFormat="1">
      <c r="A90" s="301" t="s">
        <v>237</v>
      </c>
      <c r="B90" s="294" t="s">
        <v>1091</v>
      </c>
      <c r="C90" s="70"/>
      <c r="D90" s="340"/>
      <c r="E90" s="207"/>
      <c r="F90" s="437"/>
      <c r="G90" s="438"/>
      <c r="H90" s="438"/>
    </row>
    <row r="91" spans="1:10" s="57" customFormat="1">
      <c r="A91" s="301"/>
      <c r="B91" s="294" t="s">
        <v>1092</v>
      </c>
      <c r="C91" s="66" t="s">
        <v>19</v>
      </c>
      <c r="D91" s="340">
        <v>835</v>
      </c>
      <c r="E91" s="210"/>
      <c r="F91" s="72">
        <f>+E91*D91</f>
        <v>0</v>
      </c>
      <c r="G91" s="425">
        <f>+E91*'B.Skupna rekapitulacija'!$C$9</f>
        <v>0</v>
      </c>
      <c r="H91" s="425">
        <f>+G91*D91</f>
        <v>0</v>
      </c>
      <c r="I91" s="427">
        <f>+E91*(1-'B.Skupna rekapitulacija'!$C$9)</f>
        <v>0</v>
      </c>
      <c r="J91" s="426">
        <f>+I91*D91</f>
        <v>0</v>
      </c>
    </row>
    <row r="92" spans="1:10" s="57" customFormat="1">
      <c r="A92" s="301"/>
      <c r="B92" s="294"/>
      <c r="C92" s="70"/>
      <c r="D92" s="340"/>
      <c r="E92" s="207"/>
      <c r="F92" s="437"/>
      <c r="G92" s="438"/>
      <c r="H92" s="438"/>
    </row>
    <row r="93" spans="1:10" s="57" customFormat="1">
      <c r="A93" s="301" t="s">
        <v>1127</v>
      </c>
      <c r="B93" s="294" t="s">
        <v>400</v>
      </c>
      <c r="C93" s="70"/>
      <c r="D93" s="340"/>
      <c r="E93" s="207"/>
      <c r="F93" s="437"/>
      <c r="G93" s="438"/>
      <c r="H93" s="438"/>
    </row>
    <row r="94" spans="1:10" s="57" customFormat="1">
      <c r="A94" s="301"/>
      <c r="B94" s="294" t="s">
        <v>1093</v>
      </c>
      <c r="C94" s="70"/>
      <c r="D94" s="340"/>
      <c r="E94" s="207"/>
      <c r="F94" s="437"/>
      <c r="G94" s="438"/>
      <c r="H94" s="438"/>
    </row>
    <row r="95" spans="1:10" s="57" customFormat="1" ht="30">
      <c r="A95" s="301" t="s">
        <v>237</v>
      </c>
      <c r="B95" s="294" t="s">
        <v>1090</v>
      </c>
      <c r="C95" s="70"/>
      <c r="D95" s="340"/>
      <c r="E95" s="207"/>
      <c r="F95" s="437"/>
      <c r="G95" s="438"/>
      <c r="H95" s="438"/>
    </row>
    <row r="96" spans="1:10" s="57" customFormat="1" ht="30">
      <c r="A96" s="301"/>
      <c r="B96" s="294" t="s">
        <v>404</v>
      </c>
      <c r="C96" s="70"/>
      <c r="D96" s="340"/>
      <c r="E96" s="207"/>
      <c r="F96" s="437"/>
      <c r="G96" s="438"/>
      <c r="H96" s="438"/>
    </row>
    <row r="97" spans="1:10" s="57" customFormat="1" ht="30">
      <c r="A97" s="301"/>
      <c r="B97" s="294" t="s">
        <v>405</v>
      </c>
      <c r="C97" s="70"/>
      <c r="D97" s="340"/>
      <c r="E97" s="207"/>
      <c r="F97" s="437"/>
      <c r="G97" s="438"/>
      <c r="H97" s="438"/>
    </row>
    <row r="98" spans="1:10" s="57" customFormat="1" ht="30">
      <c r="A98" s="301" t="s">
        <v>237</v>
      </c>
      <c r="B98" s="294" t="s">
        <v>1074</v>
      </c>
      <c r="C98" s="70"/>
      <c r="D98" s="340"/>
      <c r="E98" s="207"/>
      <c r="F98" s="437"/>
      <c r="G98" s="438"/>
      <c r="H98" s="438"/>
    </row>
    <row r="99" spans="1:10" s="57" customFormat="1">
      <c r="A99" s="301" t="s">
        <v>237</v>
      </c>
      <c r="B99" s="294" t="s">
        <v>1094</v>
      </c>
      <c r="C99" s="66" t="s">
        <v>19</v>
      </c>
      <c r="D99" s="340">
        <v>81.7</v>
      </c>
      <c r="E99" s="210"/>
      <c r="F99" s="72">
        <f>+E99*D99</f>
        <v>0</v>
      </c>
      <c r="G99" s="425">
        <f>+E99*'B.Skupna rekapitulacija'!$C$9</f>
        <v>0</v>
      </c>
      <c r="H99" s="425">
        <f>+G99*D99</f>
        <v>0</v>
      </c>
      <c r="I99" s="427">
        <f>+E99*(1-'B.Skupna rekapitulacija'!$C$9)</f>
        <v>0</v>
      </c>
      <c r="J99" s="426">
        <f>+I99*D99</f>
        <v>0</v>
      </c>
    </row>
    <row r="100" spans="1:10" s="57" customFormat="1">
      <c r="A100" s="301"/>
      <c r="B100" s="294"/>
      <c r="C100" s="70"/>
      <c r="D100" s="340"/>
      <c r="E100" s="207"/>
      <c r="F100" s="437"/>
      <c r="G100" s="438"/>
      <c r="H100" s="438"/>
    </row>
    <row r="101" spans="1:10" s="57" customFormat="1">
      <c r="A101" s="301" t="s">
        <v>1128</v>
      </c>
      <c r="B101" s="294" t="s">
        <v>1095</v>
      </c>
      <c r="C101" s="70"/>
      <c r="D101" s="340"/>
      <c r="E101" s="207"/>
      <c r="F101" s="437"/>
      <c r="G101" s="438"/>
      <c r="H101" s="438"/>
    </row>
    <row r="102" spans="1:10" s="57" customFormat="1">
      <c r="A102" s="301"/>
      <c r="B102" s="294" t="s">
        <v>1096</v>
      </c>
      <c r="C102" s="70"/>
      <c r="D102" s="340"/>
      <c r="E102" s="207"/>
      <c r="F102" s="437"/>
      <c r="G102" s="438"/>
      <c r="H102" s="438"/>
    </row>
    <row r="103" spans="1:10" s="57" customFormat="1">
      <c r="A103" s="301" t="s">
        <v>237</v>
      </c>
      <c r="B103" s="294" t="s">
        <v>403</v>
      </c>
      <c r="C103" s="70"/>
      <c r="D103" s="340"/>
      <c r="E103" s="207"/>
      <c r="F103" s="437"/>
      <c r="G103" s="438"/>
      <c r="H103" s="438"/>
    </row>
    <row r="104" spans="1:10" s="57" customFormat="1">
      <c r="A104" s="301" t="s">
        <v>237</v>
      </c>
      <c r="B104" s="294" t="s">
        <v>408</v>
      </c>
      <c r="C104" s="70"/>
      <c r="D104" s="340"/>
      <c r="E104" s="207"/>
      <c r="F104" s="437"/>
      <c r="G104" s="438"/>
      <c r="H104" s="438"/>
    </row>
    <row r="105" spans="1:10" s="57" customFormat="1" ht="30">
      <c r="A105" s="301"/>
      <c r="B105" s="294" t="s">
        <v>404</v>
      </c>
      <c r="C105" s="70"/>
      <c r="D105" s="340"/>
      <c r="E105" s="207"/>
      <c r="F105" s="437"/>
      <c r="G105" s="438"/>
      <c r="H105" s="438"/>
    </row>
    <row r="106" spans="1:10" s="57" customFormat="1" ht="30">
      <c r="A106" s="301"/>
      <c r="B106" s="294" t="s">
        <v>405</v>
      </c>
      <c r="C106" s="70"/>
      <c r="D106" s="340"/>
      <c r="E106" s="207"/>
      <c r="F106" s="437"/>
      <c r="G106" s="438"/>
      <c r="H106" s="438"/>
    </row>
    <row r="107" spans="1:10" s="57" customFormat="1" ht="30">
      <c r="A107" s="301" t="s">
        <v>237</v>
      </c>
      <c r="B107" s="294" t="s">
        <v>1074</v>
      </c>
      <c r="C107" s="70"/>
      <c r="D107" s="340"/>
      <c r="E107" s="207"/>
      <c r="F107" s="437"/>
      <c r="G107" s="438"/>
      <c r="H107" s="438"/>
    </row>
    <row r="108" spans="1:10" s="57" customFormat="1">
      <c r="A108" s="301" t="s">
        <v>237</v>
      </c>
      <c r="B108" s="294" t="s">
        <v>1069</v>
      </c>
      <c r="C108" s="70"/>
      <c r="D108" s="340"/>
      <c r="E108" s="207"/>
      <c r="F108" s="437"/>
      <c r="G108" s="438"/>
      <c r="H108" s="438"/>
    </row>
    <row r="109" spans="1:10" s="57" customFormat="1">
      <c r="A109" s="301" t="s">
        <v>237</v>
      </c>
      <c r="B109" s="294" t="s">
        <v>1097</v>
      </c>
      <c r="C109" s="70"/>
      <c r="D109" s="340"/>
      <c r="E109" s="207"/>
      <c r="F109" s="437"/>
      <c r="G109" s="438"/>
      <c r="H109" s="438"/>
    </row>
    <row r="110" spans="1:10" s="57" customFormat="1">
      <c r="A110" s="301"/>
      <c r="B110" s="294" t="s">
        <v>1092</v>
      </c>
      <c r="C110" s="66" t="s">
        <v>19</v>
      </c>
      <c r="D110" s="340">
        <v>470.23</v>
      </c>
      <c r="E110" s="210"/>
      <c r="F110" s="72">
        <f>+E110*D110</f>
        <v>0</v>
      </c>
      <c r="G110" s="425">
        <f>+E110*'B.Skupna rekapitulacija'!$C$9</f>
        <v>0</v>
      </c>
      <c r="H110" s="425">
        <f>+G110*D110</f>
        <v>0</v>
      </c>
      <c r="I110" s="427">
        <f>+E110*(1-'B.Skupna rekapitulacija'!$C$9)</f>
        <v>0</v>
      </c>
      <c r="J110" s="426">
        <f>+I110*D110</f>
        <v>0</v>
      </c>
    </row>
    <row r="111" spans="1:10" s="57" customFormat="1">
      <c r="A111" s="301"/>
      <c r="B111" s="294"/>
      <c r="C111" s="70"/>
      <c r="D111" s="340"/>
      <c r="E111" s="207"/>
      <c r="F111" s="437"/>
      <c r="G111" s="438"/>
      <c r="H111" s="438"/>
    </row>
    <row r="112" spans="1:10" s="57" customFormat="1" ht="30">
      <c r="A112" s="301" t="s">
        <v>1129</v>
      </c>
      <c r="B112" s="294" t="s">
        <v>1098</v>
      </c>
      <c r="C112" s="70"/>
      <c r="D112" s="340"/>
      <c r="E112" s="207"/>
      <c r="F112" s="437"/>
      <c r="G112" s="438"/>
      <c r="H112" s="438"/>
    </row>
    <row r="113" spans="1:10" s="57" customFormat="1">
      <c r="A113" s="301" t="s">
        <v>237</v>
      </c>
      <c r="B113" s="294" t="s">
        <v>1067</v>
      </c>
      <c r="C113" s="70"/>
      <c r="D113" s="340"/>
      <c r="E113" s="207"/>
      <c r="F113" s="437"/>
      <c r="G113" s="438"/>
      <c r="H113" s="438"/>
    </row>
    <row r="114" spans="1:10" s="57" customFormat="1">
      <c r="A114" s="301"/>
      <c r="B114" s="294" t="s">
        <v>1068</v>
      </c>
      <c r="C114" s="70"/>
      <c r="D114" s="340"/>
      <c r="E114" s="207"/>
      <c r="F114" s="437"/>
      <c r="G114" s="438"/>
      <c r="H114" s="438"/>
    </row>
    <row r="115" spans="1:10" s="57" customFormat="1" ht="30">
      <c r="A115" s="301" t="s">
        <v>237</v>
      </c>
      <c r="B115" s="294" t="s">
        <v>1099</v>
      </c>
      <c r="C115" s="70"/>
      <c r="D115" s="340"/>
      <c r="E115" s="207"/>
      <c r="F115" s="437"/>
      <c r="G115" s="438"/>
      <c r="H115" s="438"/>
    </row>
    <row r="116" spans="1:10" s="57" customFormat="1" ht="30">
      <c r="A116" s="301"/>
      <c r="B116" s="294" t="s">
        <v>1071</v>
      </c>
      <c r="C116" s="70"/>
      <c r="D116" s="340"/>
      <c r="E116" s="207"/>
      <c r="F116" s="437"/>
      <c r="G116" s="438"/>
      <c r="H116" s="438"/>
    </row>
    <row r="117" spans="1:10" s="57" customFormat="1" ht="30">
      <c r="A117" s="301"/>
      <c r="B117" s="294" t="s">
        <v>405</v>
      </c>
      <c r="C117" s="70"/>
      <c r="D117" s="340"/>
      <c r="E117" s="207"/>
      <c r="F117" s="437"/>
      <c r="G117" s="438"/>
      <c r="H117" s="438"/>
    </row>
    <row r="118" spans="1:10" s="57" customFormat="1">
      <c r="A118" s="301" t="s">
        <v>237</v>
      </c>
      <c r="B118" s="294" t="s">
        <v>1072</v>
      </c>
      <c r="C118" s="70"/>
      <c r="D118" s="340"/>
      <c r="E118" s="207"/>
      <c r="F118" s="437"/>
      <c r="G118" s="438"/>
      <c r="H118" s="438"/>
    </row>
    <row r="119" spans="1:10" s="57" customFormat="1">
      <c r="A119" s="301"/>
      <c r="B119" s="294" t="s">
        <v>1073</v>
      </c>
      <c r="C119" s="70"/>
      <c r="D119" s="340"/>
      <c r="E119" s="207"/>
      <c r="F119" s="437"/>
      <c r="G119" s="438"/>
      <c r="H119" s="438"/>
    </row>
    <row r="120" spans="1:10" s="57" customFormat="1" ht="30">
      <c r="A120" s="301" t="s">
        <v>237</v>
      </c>
      <c r="B120" s="294" t="s">
        <v>1074</v>
      </c>
      <c r="C120" s="70"/>
      <c r="D120" s="340"/>
      <c r="E120" s="207"/>
      <c r="F120" s="437"/>
      <c r="G120" s="438"/>
      <c r="H120" s="438"/>
    </row>
    <row r="121" spans="1:10" s="57" customFormat="1">
      <c r="A121" s="301" t="s">
        <v>237</v>
      </c>
      <c r="B121" s="294" t="s">
        <v>1069</v>
      </c>
      <c r="C121" s="70"/>
      <c r="D121" s="340"/>
      <c r="E121" s="207"/>
      <c r="F121" s="437"/>
      <c r="G121" s="438"/>
      <c r="H121" s="438"/>
    </row>
    <row r="122" spans="1:10" s="57" customFormat="1" ht="30">
      <c r="A122" s="301" t="s">
        <v>237</v>
      </c>
      <c r="B122" s="294" t="s">
        <v>1100</v>
      </c>
      <c r="C122" s="66" t="s">
        <v>16</v>
      </c>
      <c r="D122" s="340">
        <v>84</v>
      </c>
      <c r="E122" s="123"/>
      <c r="F122" s="72">
        <f>+E122*D122</f>
        <v>0</v>
      </c>
      <c r="G122" s="425">
        <f>+E122*'B.Skupna rekapitulacija'!$C$9</f>
        <v>0</v>
      </c>
      <c r="H122" s="425">
        <f>+G122*D122</f>
        <v>0</v>
      </c>
      <c r="I122" s="427">
        <f>+E122*(1-'B.Skupna rekapitulacija'!$C$9)</f>
        <v>0</v>
      </c>
      <c r="J122" s="426">
        <f>+I122*D122</f>
        <v>0</v>
      </c>
    </row>
    <row r="123" spans="1:10" s="57" customFormat="1">
      <c r="A123" s="301"/>
      <c r="B123" s="294"/>
      <c r="C123" s="70"/>
      <c r="D123" s="340"/>
      <c r="E123" s="207"/>
      <c r="F123" s="437"/>
      <c r="G123" s="438"/>
      <c r="H123" s="438"/>
    </row>
    <row r="124" spans="1:10" s="57" customFormat="1">
      <c r="A124" s="301" t="s">
        <v>1130</v>
      </c>
      <c r="B124" s="294" t="s">
        <v>1085</v>
      </c>
      <c r="C124" s="70"/>
      <c r="D124" s="340"/>
      <c r="E124" s="207"/>
      <c r="F124" s="437"/>
      <c r="G124" s="438"/>
      <c r="H124" s="438"/>
    </row>
    <row r="125" spans="1:10" s="57" customFormat="1">
      <c r="A125" s="301" t="s">
        <v>237</v>
      </c>
      <c r="B125" s="294" t="s">
        <v>1101</v>
      </c>
      <c r="C125" s="70"/>
      <c r="D125" s="340"/>
      <c r="E125" s="207"/>
      <c r="F125" s="437"/>
      <c r="G125" s="438"/>
      <c r="H125" s="438"/>
    </row>
    <row r="126" spans="1:10" s="57" customFormat="1" ht="30">
      <c r="A126" s="301" t="s">
        <v>237</v>
      </c>
      <c r="B126" s="294" t="s">
        <v>1102</v>
      </c>
      <c r="C126" s="70"/>
      <c r="D126" s="340"/>
      <c r="E126" s="207"/>
      <c r="F126" s="437"/>
      <c r="G126" s="438"/>
      <c r="H126" s="438"/>
    </row>
    <row r="127" spans="1:10" s="57" customFormat="1">
      <c r="A127" s="301" t="s">
        <v>237</v>
      </c>
      <c r="B127" s="294" t="s">
        <v>1069</v>
      </c>
      <c r="C127" s="70"/>
      <c r="D127" s="340"/>
      <c r="E127" s="207"/>
      <c r="F127" s="437"/>
      <c r="G127" s="438"/>
      <c r="H127" s="438"/>
    </row>
    <row r="128" spans="1:10" s="57" customFormat="1">
      <c r="A128" s="301" t="s">
        <v>237</v>
      </c>
      <c r="B128" s="294" t="s">
        <v>1103</v>
      </c>
      <c r="C128" s="66" t="s">
        <v>16</v>
      </c>
      <c r="D128" s="340">
        <v>405</v>
      </c>
      <c r="E128" s="210"/>
      <c r="F128" s="72">
        <f>+E128*D128</f>
        <v>0</v>
      </c>
      <c r="G128" s="425">
        <f>+E128*'B.Skupna rekapitulacija'!$C$9</f>
        <v>0</v>
      </c>
      <c r="H128" s="425">
        <f>+G128*D128</f>
        <v>0</v>
      </c>
      <c r="I128" s="427">
        <f>+E128*(1-'B.Skupna rekapitulacija'!$C$9)</f>
        <v>0</v>
      </c>
      <c r="J128" s="426">
        <f>+I128*D128</f>
        <v>0</v>
      </c>
    </row>
    <row r="129" spans="1:10" s="57" customFormat="1">
      <c r="A129" s="301"/>
      <c r="B129" s="294"/>
      <c r="C129" s="70"/>
      <c r="D129" s="340"/>
      <c r="E129" s="207"/>
      <c r="F129" s="437"/>
      <c r="G129" s="438"/>
      <c r="H129" s="438"/>
    </row>
    <row r="130" spans="1:10" s="57" customFormat="1" ht="45">
      <c r="A130" s="301" t="s">
        <v>1131</v>
      </c>
      <c r="B130" s="294" t="s">
        <v>1111</v>
      </c>
      <c r="C130" s="66" t="s">
        <v>19</v>
      </c>
      <c r="D130" s="340">
        <v>262</v>
      </c>
      <c r="E130" s="123"/>
      <c r="F130" s="72">
        <f>+E130*D130</f>
        <v>0</v>
      </c>
      <c r="G130" s="425">
        <f>+E130*'B.Skupna rekapitulacija'!$C$9</f>
        <v>0</v>
      </c>
      <c r="H130" s="425">
        <f>+G130*D130</f>
        <v>0</v>
      </c>
      <c r="I130" s="427">
        <f>+E130*(1-'B.Skupna rekapitulacija'!$C$9)</f>
        <v>0</v>
      </c>
      <c r="J130" s="426">
        <f>+I130*D130</f>
        <v>0</v>
      </c>
    </row>
    <row r="131" spans="1:10" s="57" customFormat="1">
      <c r="A131" s="301"/>
      <c r="B131" s="294"/>
      <c r="C131" s="70"/>
      <c r="D131" s="340"/>
      <c r="E131" s="207"/>
      <c r="F131" s="437"/>
      <c r="G131" s="438"/>
      <c r="H131" s="438"/>
    </row>
    <row r="132" spans="1:10" s="57" customFormat="1" ht="30">
      <c r="A132" s="301" t="s">
        <v>1132</v>
      </c>
      <c r="B132" s="294" t="s">
        <v>1104</v>
      </c>
      <c r="C132" s="70"/>
      <c r="D132" s="340"/>
      <c r="E132" s="207"/>
      <c r="F132" s="437"/>
      <c r="G132" s="438"/>
      <c r="H132" s="438"/>
    </row>
    <row r="133" spans="1:10" s="57" customFormat="1">
      <c r="A133" s="301" t="s">
        <v>237</v>
      </c>
      <c r="B133" s="294" t="s">
        <v>1085</v>
      </c>
      <c r="C133" s="70"/>
      <c r="D133" s="340"/>
      <c r="E133" s="207"/>
      <c r="F133" s="437"/>
      <c r="G133" s="438"/>
      <c r="H133" s="438"/>
    </row>
    <row r="134" spans="1:10" s="57" customFormat="1">
      <c r="A134" s="301" t="s">
        <v>237</v>
      </c>
      <c r="B134" s="294" t="s">
        <v>1105</v>
      </c>
      <c r="C134" s="70"/>
      <c r="D134" s="340"/>
      <c r="E134" s="207"/>
      <c r="F134" s="437"/>
      <c r="G134" s="438"/>
      <c r="H134" s="438"/>
    </row>
    <row r="135" spans="1:10" s="57" customFormat="1">
      <c r="A135" s="301" t="s">
        <v>237</v>
      </c>
      <c r="B135" s="294" t="s">
        <v>1069</v>
      </c>
      <c r="C135" s="70"/>
      <c r="D135" s="340"/>
      <c r="E135" s="207"/>
      <c r="F135" s="437"/>
      <c r="G135" s="438"/>
      <c r="H135" s="438"/>
    </row>
    <row r="136" spans="1:10" s="57" customFormat="1">
      <c r="A136" s="301" t="s">
        <v>237</v>
      </c>
      <c r="B136" s="294" t="s">
        <v>1103</v>
      </c>
      <c r="C136" s="66" t="s">
        <v>16</v>
      </c>
      <c r="D136" s="340">
        <v>58</v>
      </c>
      <c r="E136" s="210"/>
      <c r="F136" s="72">
        <f>+E136*D136</f>
        <v>0</v>
      </c>
      <c r="G136" s="425">
        <f>+E136*'B.Skupna rekapitulacija'!$C$9</f>
        <v>0</v>
      </c>
      <c r="H136" s="425">
        <f>+G136*D136</f>
        <v>0</v>
      </c>
      <c r="I136" s="427">
        <f>+E136*(1-'B.Skupna rekapitulacija'!$C$9)</f>
        <v>0</v>
      </c>
      <c r="J136" s="426">
        <f>+I136*D136</f>
        <v>0</v>
      </c>
    </row>
    <row r="137" spans="1:10" s="57" customFormat="1">
      <c r="A137" s="301"/>
      <c r="B137" s="294"/>
      <c r="C137" s="55"/>
      <c r="D137" s="340"/>
      <c r="E137" s="207"/>
      <c r="F137" s="437"/>
      <c r="G137" s="438"/>
      <c r="H137" s="438"/>
    </row>
    <row r="138" spans="1:10" s="57" customFormat="1">
      <c r="A138" s="301"/>
      <c r="B138" s="294" t="s">
        <v>285</v>
      </c>
      <c r="C138" s="55"/>
      <c r="D138" s="340"/>
      <c r="E138" s="207"/>
      <c r="F138" s="437"/>
      <c r="G138" s="438"/>
      <c r="H138" s="438"/>
    </row>
    <row r="139" spans="1:10" s="57" customFormat="1" ht="30">
      <c r="A139" s="301" t="s">
        <v>237</v>
      </c>
      <c r="B139" s="294" t="s">
        <v>1106</v>
      </c>
      <c r="C139" s="55"/>
      <c r="D139" s="340"/>
      <c r="E139" s="207"/>
      <c r="F139" s="437"/>
      <c r="G139" s="438"/>
      <c r="H139" s="438"/>
    </row>
    <row r="140" spans="1:10" s="57" customFormat="1" ht="30">
      <c r="A140" s="301"/>
      <c r="B140" s="294" t="s">
        <v>1107</v>
      </c>
      <c r="C140" s="55"/>
      <c r="D140" s="340"/>
      <c r="E140" s="207"/>
      <c r="F140" s="437"/>
      <c r="G140" s="438"/>
      <c r="H140" s="438"/>
    </row>
    <row r="141" spans="1:10" s="57" customFormat="1" ht="30">
      <c r="A141" s="301"/>
      <c r="B141" s="294" t="s">
        <v>1108</v>
      </c>
      <c r="C141" s="365"/>
      <c r="D141" s="366"/>
      <c r="E141" s="207"/>
      <c r="F141" s="437"/>
      <c r="G141" s="438"/>
      <c r="H141" s="438"/>
    </row>
    <row r="142" spans="1:10" s="57" customFormat="1" ht="30">
      <c r="A142" s="301"/>
      <c r="B142" s="294" t="s">
        <v>1109</v>
      </c>
      <c r="C142" s="365"/>
      <c r="D142" s="366"/>
      <c r="E142" s="207"/>
      <c r="F142" s="437"/>
      <c r="G142" s="438"/>
      <c r="H142" s="438"/>
    </row>
    <row r="143" spans="1:10" s="57" customFormat="1">
      <c r="A143" s="301"/>
      <c r="B143" s="294" t="s">
        <v>1110</v>
      </c>
      <c r="C143" s="365"/>
      <c r="D143" s="366"/>
      <c r="E143" s="207"/>
      <c r="F143" s="56"/>
      <c r="G143" s="133"/>
      <c r="H143" s="133"/>
    </row>
    <row r="144" spans="1:10" s="57" customFormat="1">
      <c r="A144" s="300"/>
      <c r="B144" s="54"/>
      <c r="C144" s="55"/>
      <c r="D144" s="340"/>
      <c r="E144" s="207"/>
      <c r="F144" s="41"/>
      <c r="G144" s="133"/>
      <c r="H144" s="129"/>
    </row>
    <row r="145" spans="1:10" s="147" customFormat="1" ht="20.100000000000001" customHeight="1" thickBot="1">
      <c r="A145" s="201" t="s">
        <v>1491</v>
      </c>
      <c r="B145" s="140" t="s">
        <v>123</v>
      </c>
      <c r="C145" s="141"/>
      <c r="D145" s="324"/>
      <c r="E145" s="146"/>
      <c r="F145" s="146">
        <f>SUM(F24:F144)</f>
        <v>0</v>
      </c>
      <c r="G145" s="146"/>
      <c r="H145" s="146">
        <f>SUM(H24:H144)</f>
        <v>0</v>
      </c>
      <c r="I145" s="146"/>
      <c r="J145" s="146">
        <f>SUM(J24:J144)</f>
        <v>0</v>
      </c>
    </row>
    <row r="146" spans="1:10" ht="15.75" thickTop="1">
      <c r="A146" s="194"/>
      <c r="B146" s="53"/>
      <c r="C146" s="52"/>
      <c r="D146" s="325"/>
      <c r="E146" s="40"/>
    </row>
    <row r="147" spans="1:10">
      <c r="A147" s="194"/>
      <c r="B147" s="53"/>
      <c r="C147" s="52"/>
      <c r="D147" s="325"/>
      <c r="E147" s="40"/>
    </row>
    <row r="148" spans="1:10">
      <c r="A148" s="194"/>
      <c r="B148" s="53"/>
      <c r="C148" s="52"/>
      <c r="D148" s="325"/>
      <c r="E148" s="40"/>
    </row>
    <row r="149" spans="1:10">
      <c r="A149" s="194"/>
      <c r="B149" s="53"/>
      <c r="C149" s="52"/>
      <c r="D149" s="325"/>
      <c r="E149" s="40"/>
    </row>
    <row r="150" spans="1:10">
      <c r="A150" s="194"/>
      <c r="B150" s="53"/>
      <c r="C150" s="52"/>
      <c r="D150" s="325"/>
      <c r="E150" s="40"/>
    </row>
    <row r="151" spans="1:10">
      <c r="A151" s="194"/>
      <c r="B151" s="53"/>
      <c r="C151" s="52"/>
      <c r="D151" s="325"/>
      <c r="E151" s="40"/>
    </row>
    <row r="152" spans="1:10">
      <c r="A152" s="194"/>
      <c r="B152" s="53"/>
      <c r="C152" s="52"/>
      <c r="D152" s="325"/>
      <c r="E152" s="40"/>
    </row>
    <row r="153" spans="1:10">
      <c r="A153" s="194"/>
      <c r="B153" s="53"/>
      <c r="C153" s="52"/>
      <c r="D153" s="325"/>
      <c r="E153" s="40"/>
    </row>
    <row r="154" spans="1:10">
      <c r="A154" s="194"/>
      <c r="B154" s="53"/>
      <c r="C154" s="52"/>
      <c r="D154" s="325"/>
      <c r="E154" s="40"/>
    </row>
    <row r="155" spans="1:10">
      <c r="A155" s="194"/>
      <c r="B155" s="53"/>
      <c r="C155" s="52"/>
      <c r="D155" s="325"/>
      <c r="E155" s="40"/>
    </row>
    <row r="156" spans="1:10">
      <c r="A156" s="194"/>
      <c r="B156" s="53"/>
      <c r="C156" s="52"/>
      <c r="D156" s="325"/>
      <c r="E156" s="40"/>
    </row>
    <row r="157" spans="1:10">
      <c r="A157" s="194"/>
      <c r="B157" s="53"/>
      <c r="C157" s="52"/>
      <c r="D157" s="325"/>
      <c r="E157" s="40"/>
    </row>
    <row r="158" spans="1:10">
      <c r="A158" s="194"/>
      <c r="B158" s="53"/>
      <c r="C158" s="52"/>
      <c r="D158" s="325"/>
      <c r="E158" s="40"/>
    </row>
    <row r="159" spans="1:10">
      <c r="A159" s="194"/>
      <c r="B159" s="53"/>
      <c r="C159" s="52"/>
      <c r="D159" s="325"/>
      <c r="E159" s="40"/>
    </row>
    <row r="160" spans="1:10">
      <c r="A160" s="194"/>
      <c r="B160" s="53"/>
      <c r="C160" s="52"/>
      <c r="D160" s="325"/>
      <c r="E160" s="40"/>
    </row>
    <row r="161" spans="1:5">
      <c r="A161" s="194"/>
      <c r="B161" s="53"/>
      <c r="C161" s="52"/>
      <c r="D161" s="325"/>
      <c r="E161" s="40"/>
    </row>
    <row r="162" spans="1:5">
      <c r="A162" s="194"/>
      <c r="B162" s="53"/>
      <c r="C162" s="52"/>
      <c r="D162" s="325"/>
      <c r="E162" s="40"/>
    </row>
    <row r="163" spans="1:5">
      <c r="A163" s="194"/>
      <c r="B163" s="53"/>
      <c r="C163" s="52"/>
      <c r="D163" s="325"/>
      <c r="E163" s="40"/>
    </row>
    <row r="164" spans="1:5">
      <c r="A164" s="194"/>
      <c r="B164" s="53"/>
      <c r="C164" s="52"/>
      <c r="D164" s="325"/>
      <c r="E164" s="40"/>
    </row>
    <row r="165" spans="1:5">
      <c r="A165" s="194"/>
      <c r="B165" s="53"/>
      <c r="C165" s="52"/>
      <c r="D165" s="325"/>
      <c r="E165" s="40"/>
    </row>
    <row r="166" spans="1:5">
      <c r="A166" s="194"/>
      <c r="B166" s="53"/>
      <c r="C166" s="52"/>
      <c r="D166" s="325"/>
      <c r="E166" s="40"/>
    </row>
    <row r="167" spans="1:5">
      <c r="A167" s="194"/>
      <c r="B167" s="53"/>
      <c r="C167" s="52"/>
      <c r="D167" s="325"/>
      <c r="E167" s="40"/>
    </row>
    <row r="168" spans="1:5">
      <c r="A168" s="194"/>
      <c r="B168" s="53"/>
      <c r="C168" s="52"/>
      <c r="D168" s="325"/>
      <c r="E168" s="40"/>
    </row>
    <row r="169" spans="1:5">
      <c r="A169" s="194"/>
      <c r="B169" s="53"/>
      <c r="C169" s="52"/>
      <c r="D169" s="325"/>
      <c r="E169" s="40"/>
    </row>
    <row r="170" spans="1:5">
      <c r="A170" s="194"/>
      <c r="B170" s="53"/>
      <c r="C170" s="52"/>
      <c r="D170" s="325"/>
      <c r="E170" s="40"/>
    </row>
    <row r="171" spans="1:5">
      <c r="A171" s="194"/>
      <c r="B171" s="53"/>
      <c r="C171" s="52"/>
      <c r="D171" s="325"/>
      <c r="E171" s="40"/>
    </row>
    <row r="172" spans="1:5">
      <c r="A172" s="194"/>
      <c r="B172" s="53"/>
      <c r="C172" s="52"/>
      <c r="D172" s="325"/>
      <c r="E172" s="40"/>
    </row>
    <row r="173" spans="1:5">
      <c r="A173" s="194"/>
      <c r="B173" s="53"/>
      <c r="C173" s="52"/>
      <c r="D173" s="325"/>
      <c r="E173" s="40"/>
    </row>
    <row r="174" spans="1:5">
      <c r="A174" s="194"/>
      <c r="B174" s="53"/>
      <c r="C174" s="52"/>
      <c r="D174" s="325"/>
      <c r="E174" s="40"/>
    </row>
    <row r="175" spans="1:5">
      <c r="A175" s="194"/>
      <c r="B175" s="53"/>
      <c r="C175" s="52"/>
      <c r="D175" s="325"/>
      <c r="E175" s="40"/>
    </row>
    <row r="176" spans="1:5">
      <c r="A176" s="194"/>
      <c r="B176" s="53"/>
      <c r="C176" s="52"/>
      <c r="D176" s="325"/>
      <c r="E176" s="40"/>
    </row>
    <row r="177" spans="1:5">
      <c r="A177" s="194"/>
      <c r="B177" s="53"/>
      <c r="C177" s="52"/>
      <c r="D177" s="325"/>
      <c r="E177" s="40"/>
    </row>
    <row r="178" spans="1:5">
      <c r="A178" s="194"/>
      <c r="B178" s="53"/>
      <c r="C178" s="52"/>
      <c r="D178" s="325"/>
      <c r="E178" s="40"/>
    </row>
    <row r="179" spans="1:5">
      <c r="A179" s="194"/>
      <c r="B179" s="53"/>
      <c r="C179" s="52"/>
      <c r="D179" s="325"/>
      <c r="E179" s="40"/>
    </row>
    <row r="180" spans="1:5">
      <c r="A180" s="194"/>
      <c r="B180" s="53"/>
      <c r="C180" s="52"/>
      <c r="D180" s="325"/>
      <c r="E180" s="40"/>
    </row>
    <row r="181" spans="1:5">
      <c r="A181" s="194"/>
      <c r="B181" s="53"/>
      <c r="C181" s="52"/>
      <c r="D181" s="325"/>
      <c r="E181" s="40"/>
    </row>
    <row r="182" spans="1:5">
      <c r="A182" s="194"/>
      <c r="B182" s="53"/>
      <c r="C182" s="52"/>
      <c r="D182" s="325"/>
      <c r="E182" s="40"/>
    </row>
    <row r="183" spans="1:5">
      <c r="A183" s="194"/>
      <c r="B183" s="53"/>
      <c r="C183" s="52"/>
      <c r="D183" s="325"/>
      <c r="E183" s="40"/>
    </row>
    <row r="184" spans="1:5">
      <c r="A184" s="194"/>
      <c r="B184" s="53"/>
      <c r="C184" s="52"/>
      <c r="D184" s="325"/>
      <c r="E184" s="40"/>
    </row>
    <row r="185" spans="1:5">
      <c r="A185" s="194"/>
      <c r="B185" s="53"/>
      <c r="C185" s="52"/>
      <c r="D185" s="325"/>
      <c r="E185" s="40"/>
    </row>
    <row r="186" spans="1:5">
      <c r="A186" s="194"/>
      <c r="B186" s="53"/>
      <c r="C186" s="52"/>
      <c r="D186" s="325"/>
      <c r="E186" s="40"/>
    </row>
    <row r="187" spans="1:5">
      <c r="A187" s="194"/>
      <c r="B187" s="53"/>
      <c r="C187" s="52"/>
      <c r="D187" s="325"/>
      <c r="E187" s="40"/>
    </row>
    <row r="188" spans="1:5">
      <c r="A188" s="194"/>
      <c r="B188" s="53"/>
      <c r="C188" s="52"/>
      <c r="D188" s="325"/>
      <c r="E188" s="40"/>
    </row>
    <row r="189" spans="1:5">
      <c r="A189" s="194"/>
      <c r="B189" s="53"/>
      <c r="C189" s="52"/>
      <c r="D189" s="325"/>
      <c r="E189" s="40"/>
    </row>
    <row r="190" spans="1:5">
      <c r="A190" s="194"/>
      <c r="B190" s="53"/>
      <c r="C190" s="52"/>
      <c r="D190" s="325"/>
      <c r="E190" s="40"/>
    </row>
    <row r="191" spans="1:5">
      <c r="A191" s="194"/>
      <c r="B191" s="53"/>
      <c r="C191" s="52"/>
      <c r="D191" s="325"/>
      <c r="E191" s="40"/>
    </row>
    <row r="192" spans="1:5">
      <c r="A192" s="194"/>
      <c r="B192" s="53"/>
      <c r="C192" s="52"/>
      <c r="D192" s="325"/>
      <c r="E192" s="40"/>
    </row>
    <row r="193" spans="1:5">
      <c r="A193" s="194"/>
      <c r="B193" s="53"/>
      <c r="C193" s="52"/>
      <c r="D193" s="325"/>
      <c r="E193" s="40"/>
    </row>
    <row r="194" spans="1:5">
      <c r="A194" s="194"/>
      <c r="B194" s="53"/>
      <c r="C194" s="52"/>
      <c r="D194" s="325"/>
      <c r="E194" s="40"/>
    </row>
    <row r="195" spans="1:5">
      <c r="A195" s="194"/>
      <c r="B195" s="53"/>
      <c r="C195" s="52"/>
      <c r="D195" s="325"/>
      <c r="E195" s="40"/>
    </row>
    <row r="196" spans="1:5">
      <c r="A196" s="194"/>
      <c r="B196" s="53"/>
      <c r="C196" s="52"/>
      <c r="D196" s="325"/>
      <c r="E196" s="40"/>
    </row>
    <row r="197" spans="1:5">
      <c r="A197" s="194"/>
      <c r="B197" s="53"/>
      <c r="C197" s="52"/>
      <c r="D197" s="325"/>
      <c r="E197" s="40"/>
    </row>
    <row r="198" spans="1:5">
      <c r="A198" s="194"/>
      <c r="B198" s="53"/>
      <c r="C198" s="52"/>
      <c r="D198" s="325"/>
      <c r="E198" s="40"/>
    </row>
    <row r="199" spans="1:5">
      <c r="A199" s="194"/>
      <c r="B199" s="53"/>
      <c r="C199" s="52"/>
      <c r="D199" s="325"/>
      <c r="E199" s="40"/>
    </row>
    <row r="200" spans="1:5">
      <c r="A200" s="194"/>
      <c r="B200" s="53"/>
      <c r="C200" s="52"/>
      <c r="D200" s="325"/>
      <c r="E200" s="40"/>
    </row>
    <row r="201" spans="1:5">
      <c r="A201" s="194"/>
      <c r="B201" s="53"/>
      <c r="C201" s="52"/>
      <c r="D201" s="325"/>
      <c r="E201" s="40"/>
    </row>
    <row r="202" spans="1:5">
      <c r="A202" s="194"/>
      <c r="B202" s="53"/>
      <c r="C202" s="52"/>
      <c r="D202" s="325"/>
      <c r="E202" s="40"/>
    </row>
    <row r="203" spans="1:5">
      <c r="A203" s="194"/>
      <c r="B203" s="53"/>
      <c r="C203" s="52"/>
      <c r="D203" s="325"/>
      <c r="E203" s="40"/>
    </row>
    <row r="204" spans="1:5">
      <c r="A204" s="194"/>
      <c r="B204" s="53"/>
      <c r="C204" s="52"/>
      <c r="D204" s="325"/>
      <c r="E204" s="40"/>
    </row>
    <row r="205" spans="1:5">
      <c r="A205" s="194"/>
      <c r="B205" s="53"/>
      <c r="C205" s="52"/>
      <c r="D205" s="325"/>
      <c r="E205" s="40"/>
    </row>
    <row r="206" spans="1:5">
      <c r="A206" s="194"/>
      <c r="B206" s="53"/>
      <c r="C206" s="52"/>
      <c r="D206" s="325"/>
      <c r="E206" s="40"/>
    </row>
    <row r="207" spans="1:5">
      <c r="A207" s="194"/>
      <c r="B207" s="53"/>
      <c r="C207" s="52"/>
      <c r="D207" s="325"/>
      <c r="E207" s="40"/>
    </row>
    <row r="208" spans="1:5">
      <c r="A208" s="194"/>
      <c r="B208" s="53"/>
      <c r="C208" s="52"/>
      <c r="D208" s="325"/>
      <c r="E208" s="40"/>
    </row>
  </sheetData>
  <sheetProtection algorithmName="SHA-512" hashValue="SnJgUJNYxPHsPkpo8S8VOWFHnQEhQ/juDw52ebc+oq0pnXOFZYxc1bA8Q+IdYrXKeOSQIrAQ3Wma2Vy4MGRVTg==" saltValue="tBqMQug+Y2toM31BeF0zJA==" spinCount="100000" sheet="1" objects="1" scenarios="1"/>
  <pageMargins left="0.59055118110236227" right="0.19685039370078741" top="0.74803149606299213" bottom="0.74803149606299213" header="0.31496062992125984" footer="0.31496062992125984"/>
  <pageSetup scale="72" firstPageNumber="20" fitToHeight="0" orientation="landscape" useFirstPageNumber="1" r:id="rId1"/>
  <headerFooter>
    <oddHeader>&amp;L&amp;9ENERGETSKA SANACIJA OBJEKTA VRTEC VRHOVCI ENOTA VRHOVCI, PRI KATERI SE UPOŠTEVAJO OKOLJSKI VIDIKI</oddHeader>
    <oddFooter>&amp;L&amp;A&amp;R&amp;P</oddFooter>
  </headerFooter>
  <rowBreaks count="1" manualBreakCount="1">
    <brk id="21" max="16383" man="1"/>
  </rowBreaks>
  <ignoredErrors>
    <ignoredError sqref="A130 A132"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51</vt:i4>
      </vt:variant>
      <vt:variant>
        <vt:lpstr>Imenovani obsegi</vt:lpstr>
      </vt:variant>
      <vt:variant>
        <vt:i4>37</vt:i4>
      </vt:variant>
    </vt:vector>
  </HeadingPairs>
  <TitlesOfParts>
    <vt:vector size="88" baseType="lpstr">
      <vt:lpstr>A.Naslovna stran</vt:lpstr>
      <vt:lpstr>B.Skupna rekapitulacija</vt:lpstr>
      <vt:lpstr>C.Dodatne zahteve</vt:lpstr>
      <vt:lpstr>D.Rekapitulacija EP</vt:lpstr>
      <vt:lpstr>EPE.Rekap. gradbena dela</vt:lpstr>
      <vt:lpstr>EPE1.Rušitvena dela</vt:lpstr>
      <vt:lpstr>EPE2.Zemeljska dela</vt:lpstr>
      <vt:lpstr>EPE3.Zidarska dela</vt:lpstr>
      <vt:lpstr>EPE4.Fasaderska dela</vt:lpstr>
      <vt:lpstr>EPF.Rekap. obrtniška dela</vt:lpstr>
      <vt:lpstr>EPF5.Krovska in kleparska dela</vt:lpstr>
      <vt:lpstr>EPF6.Slikopleskarska dela</vt:lpstr>
      <vt:lpstr>7EPF.Ključavničarska dela</vt:lpstr>
      <vt:lpstr>EPF8.Ostala dela</vt:lpstr>
      <vt:lpstr>EPG.Rekapitulacija elektro dela</vt:lpstr>
      <vt:lpstr>EPG9.Svetilke</vt:lpstr>
      <vt:lpstr>EPG10. Montažni material</vt:lpstr>
      <vt:lpstr>EPG11.Razdelilniki </vt:lpstr>
      <vt:lpstr>EPG12.Strelovod</vt:lpstr>
      <vt:lpstr>EPG13.Javljanje plina</vt:lpstr>
      <vt:lpstr>EPG14.Ostale obveznosti</vt:lpstr>
      <vt:lpstr>EPH.Rek. strojnih dela</vt:lpstr>
      <vt:lpstr>EPH15. Hlajenje</vt:lpstr>
      <vt:lpstr>EPH16.Prezračevanje</vt:lpstr>
      <vt:lpstr>CSI.Rekapitulacija CS</vt:lpstr>
      <vt:lpstr>CSJ.Rek. gradbena dela</vt:lpstr>
      <vt:lpstr>CSJ1.Rušitvena dela</vt:lpstr>
      <vt:lpstr>CSJ2.Zidarska dela</vt:lpstr>
      <vt:lpstr>CSJ3.Kanalizacija</vt:lpstr>
      <vt:lpstr>CSK.Rek. obrtniška dela</vt:lpstr>
      <vt:lpstr>CSK1.Tlakarska dela</vt:lpstr>
      <vt:lpstr>CSK2.Keramičarska dela</vt:lpstr>
      <vt:lpstr>CSK3.Slikopleskarska dela</vt:lpstr>
      <vt:lpstr>CSK4.Suhomontažna dela</vt:lpstr>
      <vt:lpstr>CSK5.Stavbno pohištvo</vt:lpstr>
      <vt:lpstr>CSK6.Ostala dela</vt:lpstr>
      <vt:lpstr>CSL.Rek. elektro dela </vt:lpstr>
      <vt:lpstr>CSL1.Montažni material</vt:lpstr>
      <vt:lpstr>CSL2.Razdelilniki</vt:lpstr>
      <vt:lpstr>CSL3.Javljanje požara</vt:lpstr>
      <vt:lpstr>CSL4.Var. krmiljenje vrat</vt:lpstr>
      <vt:lpstr>CSL5.Ostale obveznosti</vt:lpstr>
      <vt:lpstr>CSM.Rek. strojna dela</vt:lpstr>
      <vt:lpstr>CSM1.Demontažna dela</vt:lpstr>
      <vt:lpstr>CSM2.Plinska kotlovnica</vt:lpstr>
      <vt:lpstr>CSM3.Radiatorsko ogrevanje</vt:lpstr>
      <vt:lpstr>CSM4.Vodovodna instalacija</vt:lpstr>
      <vt:lpstr>CSO.Oprema</vt:lpstr>
      <vt:lpstr>CSO1.Sanitarna oprema</vt:lpstr>
      <vt:lpstr>CSO2.Pohištvena oprema</vt:lpstr>
      <vt:lpstr>I.KALKULATIVNE OSNOVE</vt:lpstr>
      <vt:lpstr>'7EPF.Ključavničarska dela'!Tiskanje_naslovov</vt:lpstr>
      <vt:lpstr>'C.Dodatne zahteve'!Tiskanje_naslovov</vt:lpstr>
      <vt:lpstr>'CSJ1.Rušitvena dela'!Tiskanje_naslovov</vt:lpstr>
      <vt:lpstr>'CSJ2.Zidarska dela'!Tiskanje_naslovov</vt:lpstr>
      <vt:lpstr>CSJ3.Kanalizacija!Tiskanje_naslovov</vt:lpstr>
      <vt:lpstr>'CSK1.Tlakarska dela'!Tiskanje_naslovov</vt:lpstr>
      <vt:lpstr>'CSK2.Keramičarska dela'!Tiskanje_naslovov</vt:lpstr>
      <vt:lpstr>'CSK3.Slikopleskarska dela'!Tiskanje_naslovov</vt:lpstr>
      <vt:lpstr>'CSK4.Suhomontažna dela'!Tiskanje_naslovov</vt:lpstr>
      <vt:lpstr>'CSK5.Stavbno pohištvo'!Tiskanje_naslovov</vt:lpstr>
      <vt:lpstr>'CSK6.Ostala dela'!Tiskanje_naslovov</vt:lpstr>
      <vt:lpstr>'CSL1.Montažni material'!Tiskanje_naslovov</vt:lpstr>
      <vt:lpstr>CSL2.Razdelilniki!Tiskanje_naslovov</vt:lpstr>
      <vt:lpstr>'CSL3.Javljanje požara'!Tiskanje_naslovov</vt:lpstr>
      <vt:lpstr>'CSL4.Var. krmiljenje vrat'!Tiskanje_naslovov</vt:lpstr>
      <vt:lpstr>'CSL5.Ostale obveznosti'!Tiskanje_naslovov</vt:lpstr>
      <vt:lpstr>'CSM1.Demontažna dela'!Tiskanje_naslovov</vt:lpstr>
      <vt:lpstr>'CSM2.Plinska kotlovnica'!Tiskanje_naslovov</vt:lpstr>
      <vt:lpstr>'CSM3.Radiatorsko ogrevanje'!Tiskanje_naslovov</vt:lpstr>
      <vt:lpstr>'CSM4.Vodovodna instalacija'!Tiskanje_naslovov</vt:lpstr>
      <vt:lpstr>'CSO1.Sanitarna oprema'!Tiskanje_naslovov</vt:lpstr>
      <vt:lpstr>'CSO2.Pohištvena oprema'!Tiskanje_naslovov</vt:lpstr>
      <vt:lpstr>'EPE1.Rušitvena dela'!Tiskanje_naslovov</vt:lpstr>
      <vt:lpstr>'EPE2.Zemeljska dela'!Tiskanje_naslovov</vt:lpstr>
      <vt:lpstr>'EPE3.Zidarska dela'!Tiskanje_naslovov</vt:lpstr>
      <vt:lpstr>'EPE4.Fasaderska dela'!Tiskanje_naslovov</vt:lpstr>
      <vt:lpstr>'EPF5.Krovska in kleparska dela'!Tiskanje_naslovov</vt:lpstr>
      <vt:lpstr>'EPF8.Ostala dela'!Tiskanje_naslovov</vt:lpstr>
      <vt:lpstr>'EPG10. Montažni material'!Tiskanje_naslovov</vt:lpstr>
      <vt:lpstr>'EPG11.Razdelilniki '!Tiskanje_naslovov</vt:lpstr>
      <vt:lpstr>EPG12.Strelovod!Tiskanje_naslovov</vt:lpstr>
      <vt:lpstr>'EPG13.Javljanje plina'!Tiskanje_naslovov</vt:lpstr>
      <vt:lpstr>'EPG14.Ostale obveznosti'!Tiskanje_naslovov</vt:lpstr>
      <vt:lpstr>EPG9.Svetilke!Tiskanje_naslovov</vt:lpstr>
      <vt:lpstr>'EPH15. Hlajenje'!Tiskanje_naslovov</vt:lpstr>
      <vt:lpstr>EPH16.Prezračevanje!Tiskanje_naslovov</vt:lpstr>
      <vt:lpstr>'I.KALKULATIVNE OSNOVE'!Tiskanje_naslovov</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2014-01-25T09:39:05Z</dcterms:created>
  <dcterms:modified xsi:type="dcterms:W3CDTF">2019-06-17T09:36:05Z</dcterms:modified>
</cp:coreProperties>
</file>